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60" windowHeight="12555" activeTab="0"/>
  </bookViews>
  <sheets>
    <sheet name="VES 2008" sheetId="1" r:id="rId1"/>
  </sheets>
  <definedNames>
    <definedName name="PROC">'VES 2008'!#REF!</definedName>
  </definedNames>
  <calcPr fullCalcOnLoad="1"/>
</workbook>
</file>

<file path=xl/sharedStrings.xml><?xml version="1.0" encoding="utf-8"?>
<sst xmlns="http://schemas.openxmlformats.org/spreadsheetml/2006/main" count="1180" uniqueCount="973">
  <si>
    <t>Porovnání mortality a nákladů na léčbu nemocných s krvácením do trávicího traktu ve dvou zdravotnických zařízeních stejného typu, ale s odlišnou organizací péče o tyto nemocné a posouzení vlivu centralizace péče na sledované parametry.</t>
  </si>
  <si>
    <t>Oxidační stres a antioxidační mechanismy po transplantaci ledviny</t>
  </si>
  <si>
    <t>Výskyt, příčiny, vývoj a význam steatózy štěpu u pacientů po transplantaci jater</t>
  </si>
  <si>
    <t>Vztah jaterních onemocnění a celiakie</t>
  </si>
  <si>
    <t>Prediktivní molekulární markery vývoje kolorektálního karcinomu</t>
  </si>
  <si>
    <t>Výskyt asymptomatického karcinomu pankreatu u pacientů atypickým (labilním) diabetes mellitus</t>
  </si>
  <si>
    <t>Význam exprese vybraných sérových a tkáňových markerů pro diagnostiku orgánového postižení u systémového lupus erythematodes</t>
  </si>
  <si>
    <t>Potenciální prognostické a prediktivní faktory vybraných lymfoproliferativních onemocnění</t>
  </si>
  <si>
    <t>Molekulární metody detekce patogenů v léčbě hematoonkologických pacientů s febrilní neutropenií</t>
  </si>
  <si>
    <t>Výskyt subklinické C4d pozitivity a morfologických známek protilátkami zprostředkované rejekce v časných protokolárních biopsiích transplantovaných ledvin a jejich vliv na rozvoj intersticiální fibrózy a tabulární atrofie štěpu.</t>
  </si>
  <si>
    <t>Léčba pokročilého heterogenního emfyzému endobronchiální volum redukcí</t>
  </si>
  <si>
    <t>Koagulopatie v patogenezi a prognóza vývoje akutní pankreatitidy</t>
  </si>
  <si>
    <t>Monitorování exprese trombofilie pomocí celkové generace trombinu u pacientů s klinickou manifestací TEN a asymptomatických nosičů vrozené trombofilie - význam pro screenining trombofilního rizika</t>
  </si>
  <si>
    <t>Klinické a laboratorní konsekvence léčby fokální segmentární glomerulosklerózy hemorheoferézou</t>
  </si>
  <si>
    <t>Idiopatická chronická pankreatitida a změny kostního metabolismu</t>
  </si>
  <si>
    <t>Vyhledávání nemocných s chronickými respiračními chorobami a deficiencí alfa-1 antitrypsinu ve vzorku populace ČR</t>
  </si>
  <si>
    <t>Význam rovnováhy faktorů angiogeneze v rámci hypertrofie synoviální tkáně u nemocných s revmatoidní artritidou</t>
  </si>
  <si>
    <t>Ověření bezpečnosti gastrické aplikace enterální výživy u nemocných s akutní pankreatitidou</t>
  </si>
  <si>
    <t>Exprese různých forem S100 proteinu v normálních a v patologicky změněných chrupavkových tkáních a v některých mezenchymových nádorech</t>
  </si>
  <si>
    <t>Nové postupy v diagnostice a terapii funkčních poruch temporomandibulárního kloubu</t>
  </si>
  <si>
    <t>Změny ve videokymografickém obraze a objektivní hlasové analýze při aplikaci minimálně invazivních technologií a neuromonitorace v chirurgii patologií štítné žlázy</t>
  </si>
  <si>
    <t>Minimálně invazivní chirurgická léčba nádorů baze lební - endoskopicky asistované mikrochirurgické a endoskopické výkony v oblasti mostomozečkového koutu</t>
  </si>
  <si>
    <t>Genetické aspekty ototoxicity indukované cisplatinou - prospektivní asociační studie</t>
  </si>
  <si>
    <t>Vliv průběhu těhotenství a porodu na závažnost rizika vzniku zubního kazu u kojenců a batolat.</t>
  </si>
  <si>
    <t>Kvantitativní magneticko-rezonanční zobrazení v diagnostice a diferenciální diagnostice mozkových nádorů</t>
  </si>
  <si>
    <t>Nanotkanina jako nosič fotosenzibilizátoru pro aseptické krytí bércového vředu zlepšuje kvalitu života u nemocných s chronickou ránou</t>
  </si>
  <si>
    <t>Chronická hypertrofická rhinitida rezistentní na konzervativní terapii - srovnávací studie medicínského a socioekonomického efektu různých chirurgických technik</t>
  </si>
  <si>
    <t>Vliv systémové léčby rheoferézou na funkční stav sítnice u věkem podmíněné makulární degenerace</t>
  </si>
  <si>
    <t>Molekulární a buněčné mechanismy v etiopatogenezi nosní polypózy</t>
  </si>
  <si>
    <t>Hendikepovaný pacient - jak terapeutická metoda ovlivní dlouhodobou stabilitu léčby ve stomatologii</t>
  </si>
  <si>
    <t>Koroze protetických materiálů v dutině ústní</t>
  </si>
  <si>
    <t>Strategie léčby onemocnění temporomandibulárního kloubu</t>
  </si>
  <si>
    <t>Vyšetření genu SLC26A4 u pacientů s časnou nesyndromovou ztrátou sluchu a s již vyloučenými poruchami GJB2 genu.</t>
  </si>
  <si>
    <t>Detekce cirkulujících melanomových buněk jako marker úspěšnosti imunoterapie- přínos pro farmakoekonomiku</t>
  </si>
  <si>
    <t>Digitalizované 3- D počítačové plánování a rekonsrukce u čelistních anomálií</t>
  </si>
  <si>
    <t>Vliv lokální aplikace prostglandinů užívaných v léčbě glaukomu na změny tloušťky sítnice v makule po operaci katarakty</t>
  </si>
  <si>
    <t>Rehabilitace poruch rovnováhy pomocí vizuo-vestibulo-spinálního bio-feedbacku na stabilometrické plošině TETRAX</t>
  </si>
  <si>
    <t>Laboratorní a klinická diagnostika neurosyfilis</t>
  </si>
  <si>
    <t>Identifikace volných radikálů u onemocnění vlasů pomocí EPR spektroskopie-příspěvek k farmakoekonomice terapeutických postupů</t>
  </si>
  <si>
    <t>Sledování účinnosti léčby karcinomu prsu v závislosti na expresních profilech v nádorové tkáni</t>
  </si>
  <si>
    <t>Vytvoření systematického přehledu na téma Diuretika a nefrotický syndrom</t>
  </si>
  <si>
    <t>Hodnocení prostupů jednotlivých reaktivátorů AChE přes hematoencefalickou bariéru</t>
  </si>
  <si>
    <t>Individuální predikce dávkového režimu 5-fluorouracilu v léčbě kolorektálního karcinomu</t>
  </si>
  <si>
    <t>Vliv farmakogenetických a farmakokinetických faktorů na účinnost a bezpečnost terapie prvních epizod schizofrenie</t>
  </si>
  <si>
    <t>Význam buněčných transportních mechanismů pro účinnost léčby imatinib mesylátem u nemocných s chronickou myeloidní leukemií</t>
  </si>
  <si>
    <t>Regulace mnohočetné lékové rezistence u akutní myeloidní leukémie</t>
  </si>
  <si>
    <t>Modulace zánětlivé reakce ovlivněním genové exprese řízené jaderným faktorem NF-kappaB v makrofázích</t>
  </si>
  <si>
    <t>Faktory zmírňující důsledky nedodržování dávkování a časování léčiv</t>
  </si>
  <si>
    <t>Začlenění sestry do komunitní péče zdravotnického systému České republiky a srovnání se situací ve státech EU</t>
  </si>
  <si>
    <t>Zvýšení kvality preskripce seniorům - validace nástrojů pro potřeby lékové politiky v ČR</t>
  </si>
  <si>
    <t>Genetické databáze jejich struktura a používání</t>
  </si>
  <si>
    <t>Využitelnost ošetřovatelských klasifikací NANDA international a NIC v domácí péči</t>
  </si>
  <si>
    <t>Zajištění kulturně diferencované ošetřovatelské péče ve vybraných minoritách v České republice</t>
  </si>
  <si>
    <t>Postavení sestry v multidisciplinárním týmu</t>
  </si>
  <si>
    <t>Právní a etické aspekty poskytování zdravotní péče v krajních životních situacích pro pacienta v kontextu české a evropské legislativy a judikatury-metodika pro české zdravotnictví</t>
  </si>
  <si>
    <t>Zdravotnická etika v kontextu poskytování ošetřovatelské péče</t>
  </si>
  <si>
    <t>Kvalita života pacientů s výrazně limitovanou životní prognózou jako integrální součást zdravotní péče</t>
  </si>
  <si>
    <t>Hodnocení podvýživy hospitalizovaných nemocných jako prognostický faktor</t>
  </si>
  <si>
    <t>Zvýšení efektivity nutriční terapie elektromyostimulací u pacientů v intensivní péči</t>
  </si>
  <si>
    <t>Chování zdravotnického systému a jeho subjektů v podmínkách rozpočtového omezení</t>
  </si>
  <si>
    <t>Výzkum a řešení objednávání návštěv pacienta ve zdravotnickém zařízení</t>
  </si>
  <si>
    <t xml:space="preserve">Seznam doporučených žádostí o udělení účelové podpory IGA MZ ČR   - OK 01                                                               </t>
  </si>
  <si>
    <t>CELKEM SUMA pro obor na rok 2008</t>
  </si>
  <si>
    <t>Poř.č.</t>
  </si>
  <si>
    <t>NS</t>
  </si>
  <si>
    <t>Instituce + řešitel</t>
  </si>
  <si>
    <t>body</t>
  </si>
  <si>
    <t>požad. finance</t>
  </si>
  <si>
    <t>schválené finance</t>
  </si>
  <si>
    <t>kumulativní celkové</t>
  </si>
  <si>
    <t>jen na rok 2008</t>
  </si>
  <si>
    <t>2009</t>
  </si>
  <si>
    <t>2010</t>
  </si>
  <si>
    <t>2011</t>
  </si>
  <si>
    <t>kumulativní 2008</t>
  </si>
  <si>
    <t>kumulativní 2009</t>
  </si>
  <si>
    <t>kumulativní 2010</t>
  </si>
  <si>
    <t>kumulativní 2011</t>
  </si>
  <si>
    <t>NS/9742-2</t>
  </si>
  <si>
    <t xml:space="preserve">UK LF H.Král. -MUDr. Šťásek </t>
  </si>
  <si>
    <t>NS/9770-4</t>
  </si>
  <si>
    <t xml:space="preserve">VFN Praha-prof.Linhart </t>
  </si>
  <si>
    <t>NS/9824-4</t>
  </si>
  <si>
    <t>KZ a.s.-MN Ústí/L-MUDr. Špaček</t>
  </si>
  <si>
    <t>NS/9684-4</t>
  </si>
  <si>
    <t>Nem.Podlesí-MUDr. Fiala</t>
  </si>
  <si>
    <t>NS/9977-4</t>
  </si>
  <si>
    <t>UK-3.LF-doc. Pěnička</t>
  </si>
  <si>
    <t>NS/10106-4</t>
  </si>
  <si>
    <t xml:space="preserve">FN u sv.Anny-MUDr. Mikulík </t>
  </si>
  <si>
    <t>NS/9988-4</t>
  </si>
  <si>
    <t>UK -3.LF-MUDr. Osmančík</t>
  </si>
  <si>
    <t>NS/10100-3</t>
  </si>
  <si>
    <t>FN u sv.Anny - MUDr. Mikulík</t>
  </si>
  <si>
    <t>NS/9697-4</t>
  </si>
  <si>
    <t>IKEM Praha -MUDr. Kubánek</t>
  </si>
  <si>
    <t>NS/9741-3</t>
  </si>
  <si>
    <t xml:space="preserve"> UK LF H.Král.-prof. Vojáček </t>
  </si>
  <si>
    <t>NS/10096-4</t>
  </si>
  <si>
    <t xml:space="preserve">FN u sv.Anny -prof. Dobšák </t>
  </si>
  <si>
    <t>NS/9880-3</t>
  </si>
  <si>
    <t>FN Brno-prof. Špinar</t>
  </si>
  <si>
    <t>NS/9675-3</t>
  </si>
  <si>
    <t xml:space="preserve">MU LF Brno-prof. Šulcová </t>
  </si>
  <si>
    <t>NS/10088-4</t>
  </si>
  <si>
    <t xml:space="preserve">Cent.kard. a tr.chir-MUDr. Kovalová </t>
  </si>
  <si>
    <t>NS/9614-3</t>
  </si>
  <si>
    <t>FN Olomouc -MUDr. Fluger</t>
  </si>
  <si>
    <t>NS/9691-4</t>
  </si>
  <si>
    <t>FN Hr.Král.-MUDr. Vavera</t>
  </si>
  <si>
    <t>NS/9698-3</t>
  </si>
  <si>
    <t>IKEM Praha -MUDr. Riedlbauchová</t>
  </si>
  <si>
    <t>NS/10098-4</t>
  </si>
  <si>
    <t xml:space="preserve">FN u sv. Anny - doc.Kára </t>
  </si>
  <si>
    <t>NS/10099</t>
  </si>
  <si>
    <t>FN u sv.Anny -doc.  Asirvatham</t>
  </si>
  <si>
    <t>NS/9703-4</t>
  </si>
  <si>
    <t xml:space="preserve">IKEM Praha -RNDr. Vaněčková </t>
  </si>
  <si>
    <t>NS/9724-4</t>
  </si>
  <si>
    <t>UK FL Plzeň-prof. MUDr. Rosolová</t>
  </si>
  <si>
    <t>NS/9625-3</t>
  </si>
  <si>
    <t>FN Olomouc- MUDr. Hájek</t>
  </si>
  <si>
    <t>NS/9883-4</t>
  </si>
  <si>
    <t>FN Brno -MUDr. Ludka</t>
  </si>
  <si>
    <t>NS/9745-4</t>
  </si>
  <si>
    <t xml:space="preserve">UK LF Hr.Král.-prof. Geršl </t>
  </si>
  <si>
    <t>NS/9700-4</t>
  </si>
  <si>
    <t xml:space="preserve">IKEM Praha -MUDr. Melenovský </t>
  </si>
  <si>
    <t>NS/9628-3</t>
  </si>
  <si>
    <t xml:space="preserve">FN Olomouc- MUDr. Hájek </t>
  </si>
  <si>
    <t>NS/9826-3</t>
  </si>
  <si>
    <t>KZ a.s. MN Ústí/L -MUDr. Jakabčin</t>
  </si>
  <si>
    <t>NS/9664-4</t>
  </si>
  <si>
    <t xml:space="preserve">MU LF Brno -MUDr. Závodská </t>
  </si>
  <si>
    <t>NS/9844-4</t>
  </si>
  <si>
    <t xml:space="preserve">FN  Brno-MUDr. Šišáková </t>
  </si>
  <si>
    <t>NS/9882-4</t>
  </si>
  <si>
    <t xml:space="preserve">FN Brno -MUDr. Kala </t>
  </si>
  <si>
    <t>NS/9821-4</t>
  </si>
  <si>
    <t>KZ a.s. MN Ústí/L -MUDr. Bystroň</t>
  </si>
  <si>
    <t xml:space="preserve">Seznam doporučených žádostí o udělení účelové podpory IGA MZ ČR   - OK 02                                                                       </t>
  </si>
  <si>
    <t>financovaných projektů =</t>
  </si>
  <si>
    <t>9839-4</t>
  </si>
  <si>
    <t xml:space="preserve">Endokr.ústav-RNDr. Bendlová </t>
  </si>
  <si>
    <t>9757-4</t>
  </si>
  <si>
    <t xml:space="preserve">Fyz.ús AVČR- Ing. Pravenec </t>
  </si>
  <si>
    <t>9831-4</t>
  </si>
  <si>
    <t>Endokr.ústav -Prof. Stárka</t>
  </si>
  <si>
    <t>9837-4</t>
  </si>
  <si>
    <t xml:space="preserve">Endokr.ústav - Doc.  Bílek  </t>
  </si>
  <si>
    <t>10024-4</t>
  </si>
  <si>
    <t>UK 1.LF-Doc. Haluzík</t>
  </si>
  <si>
    <t>9834-4</t>
  </si>
  <si>
    <t>Endokr.ústav - Ing. Hill</t>
  </si>
  <si>
    <t>9983-4</t>
  </si>
  <si>
    <t>UK -3.LF -Doc. Urban</t>
  </si>
  <si>
    <t>9970-4</t>
  </si>
  <si>
    <t>UK 3.LF -Doc.  Černá</t>
  </si>
  <si>
    <t>9836-4</t>
  </si>
  <si>
    <t xml:space="preserve">Endokr.ústav -Doc. Hainer </t>
  </si>
  <si>
    <t>9830-4</t>
  </si>
  <si>
    <t>9790-4</t>
  </si>
  <si>
    <t>VFN Praha -Doc. Pařízek</t>
  </si>
  <si>
    <t>10036-4</t>
  </si>
  <si>
    <t>UK 1.LF-Doc. Kožich</t>
  </si>
  <si>
    <t>9743-4</t>
  </si>
  <si>
    <t xml:space="preserve">UK -LF Hr.Král -Prof.  Bláha </t>
  </si>
  <si>
    <t>9794-4</t>
  </si>
  <si>
    <t xml:space="preserve">VFN Praha -Doc.Hána </t>
  </si>
  <si>
    <t>9769-4</t>
  </si>
  <si>
    <t>VFN Praha -Prof.  Žák</t>
  </si>
  <si>
    <t>9755-3</t>
  </si>
  <si>
    <t>FN Ostrava -Ing. Hušek</t>
  </si>
  <si>
    <t>9696-4</t>
  </si>
  <si>
    <t xml:space="preserve">IKEM - RNDr. Cahová </t>
  </si>
  <si>
    <t>9986-3</t>
  </si>
  <si>
    <t>UK -3.LF -Doc.Votava</t>
  </si>
  <si>
    <t>9762-4</t>
  </si>
  <si>
    <t xml:space="preserve">VFN Praha -MUDr. Balík </t>
  </si>
  <si>
    <t>9780-4</t>
  </si>
  <si>
    <t>VFN Praha - MUDr. Jiskra</t>
  </si>
  <si>
    <t>9838-4</t>
  </si>
  <si>
    <t>Endokr.ústav -Doc.  Bílek</t>
  </si>
  <si>
    <t>9706-4</t>
  </si>
  <si>
    <t>IKEM - RNDr. Vaněčková</t>
  </si>
  <si>
    <t>9711-4</t>
  </si>
  <si>
    <t>IKEM - Prof.  Poledne</t>
  </si>
  <si>
    <t>10001-4</t>
  </si>
  <si>
    <t>UK 2.LF -Doc. Vlček</t>
  </si>
  <si>
    <t>9887-4</t>
  </si>
  <si>
    <t xml:space="preserve">FN Brno -MUDr. Přikryl </t>
  </si>
  <si>
    <t>9777-4</t>
  </si>
  <si>
    <t xml:space="preserve">VFN Praha -MUDr. Prázný </t>
  </si>
  <si>
    <t>9829-4</t>
  </si>
  <si>
    <t xml:space="preserve">Endokr.ústav - MUDr. Dušková </t>
  </si>
  <si>
    <t>9708-3</t>
  </si>
  <si>
    <t>IKEM - Prof. Špičák</t>
  </si>
  <si>
    <t xml:space="preserve">Seznam doporučených žádostí o udělení účelové podpory IGA MZ ČR   - OK 03                                                                      </t>
  </si>
  <si>
    <t>9715-4</t>
  </si>
  <si>
    <t>FN Bulovka -MUDr.Křepela</t>
  </si>
  <si>
    <t>9812-4</t>
  </si>
  <si>
    <t>MOÚ - RNDr. Vojtěšek</t>
  </si>
  <si>
    <t>9858-4</t>
  </si>
  <si>
    <t>FN Brno-dr. Trbušek</t>
  </si>
  <si>
    <t>9949-3</t>
  </si>
  <si>
    <t>FN Olomouc-doc.Faber</t>
  </si>
  <si>
    <t>9940-4</t>
  </si>
  <si>
    <t>UP Olomouc-prof.Kolář</t>
  </si>
  <si>
    <t>9997-4</t>
  </si>
  <si>
    <t>UK Praha-MUDr.Kabíčková</t>
  </si>
  <si>
    <t>9600-4</t>
  </si>
  <si>
    <t>Biofyz.ústav AVČR-Mgr.Souček</t>
  </si>
  <si>
    <t>9956-4</t>
  </si>
  <si>
    <t>UP Olomouc-Mgr.Bouchal</t>
  </si>
  <si>
    <t>9652-4</t>
  </si>
  <si>
    <t>Nem.na Homolce-MUDr.Peková</t>
  </si>
  <si>
    <t>9774-4</t>
  </si>
  <si>
    <t>VFN Praha-MUDr.Kocík</t>
  </si>
  <si>
    <t>9786-4</t>
  </si>
  <si>
    <t>VFN Praha-dr.Netíková</t>
  </si>
  <si>
    <t>9871-4</t>
  </si>
  <si>
    <t>FN Brno-prof.Michálek</t>
  </si>
  <si>
    <t>9814-4</t>
  </si>
  <si>
    <t>MOÚ-MUDr.Slabý</t>
  </si>
  <si>
    <t>9637-4</t>
  </si>
  <si>
    <t>ÚHKT - RNDr.Kalousek</t>
  </si>
  <si>
    <t>9718-4</t>
  </si>
  <si>
    <t>FN Plzeň-prof.Pešek</t>
  </si>
  <si>
    <t>9671-4</t>
  </si>
  <si>
    <t>MU- Brno-doc.Klabusay</t>
  </si>
  <si>
    <t>10108-4</t>
  </si>
  <si>
    <t>FN u Sv.Anny-prof.Kostřica</t>
  </si>
  <si>
    <t>9976-3</t>
  </si>
  <si>
    <t>UK Praha-MUDr.Bobek</t>
  </si>
  <si>
    <t>9959-3</t>
  </si>
  <si>
    <t>UP Olomouc-prof.Kolek</t>
  </si>
  <si>
    <t>9651-4</t>
  </si>
  <si>
    <t>Nem. Na Homolce-MUDr.Peková</t>
  </si>
  <si>
    <t>9683-4</t>
  </si>
  <si>
    <t xml:space="preserve">MU Brno-RNDr.Zdráhal      </t>
  </si>
  <si>
    <t>9873-3</t>
  </si>
  <si>
    <t>FN Brno-MUDr.Ventruba</t>
  </si>
  <si>
    <t>9984-4</t>
  </si>
  <si>
    <t>UK Praha-doc.Urban</t>
  </si>
  <si>
    <t>9670-4</t>
  </si>
  <si>
    <t xml:space="preserve">MU Brno-doc.Klabusay      </t>
  </si>
  <si>
    <t>9863-4</t>
  </si>
  <si>
    <t>FN Brno-doc.Kuglik</t>
  </si>
  <si>
    <t>9881-4</t>
  </si>
  <si>
    <t>FN Brno-doc.Veselská</t>
  </si>
  <si>
    <t>9993-4</t>
  </si>
  <si>
    <t>UK Praha-MVDr.Hraběta</t>
  </si>
  <si>
    <t>9796-4</t>
  </si>
  <si>
    <t>VFN Praha-MUDr.Zemanová</t>
  </si>
  <si>
    <t>-</t>
  </si>
  <si>
    <t>9869-3</t>
  </si>
  <si>
    <t>FN Brno-MUDr.Bartoňková</t>
  </si>
  <si>
    <t>9948-3</t>
  </si>
  <si>
    <t>UP Olomouc-Mgr.Urbánková</t>
  </si>
  <si>
    <t>9961-4</t>
  </si>
  <si>
    <t>UP Olomouc-prof.Klein</t>
  </si>
  <si>
    <t>10038-4</t>
  </si>
  <si>
    <t>UK Praha-RNDr.Matoušková</t>
  </si>
  <si>
    <t>10047-3</t>
  </si>
  <si>
    <t>UK Praha-doc.Beneš</t>
  </si>
  <si>
    <t>9856-4</t>
  </si>
  <si>
    <t>FN Brno-MUDr.Kořístek</t>
  </si>
  <si>
    <t>9966-4</t>
  </si>
  <si>
    <t>UP Olomouc-MUDr.Škarda</t>
  </si>
  <si>
    <t xml:space="preserve">Seznam doporučených žádostí o udělení účelové podpory IGA MZ ČR   - OK 04                                                                        </t>
  </si>
  <si>
    <t>9712-4</t>
  </si>
  <si>
    <t>IKEM- doc.Saudek</t>
  </si>
  <si>
    <t>9727-4</t>
  </si>
  <si>
    <t>UK LF Plzeň - prof.Třeška</t>
  </si>
  <si>
    <t>9731-4</t>
  </si>
  <si>
    <t>UK LF Plzeň - dr. Liška</t>
  </si>
  <si>
    <t>9998-3</t>
  </si>
  <si>
    <t>2.LF UK Praha - prof.Ryska</t>
  </si>
  <si>
    <t>9994-4</t>
  </si>
  <si>
    <t>UK Praha - dr.Martínek</t>
  </si>
  <si>
    <t>10095-4</t>
  </si>
  <si>
    <t>Nem. u sv. Anny  - dr.Doležel</t>
  </si>
  <si>
    <t>10109-4</t>
  </si>
  <si>
    <t>Nem. sv. Anna, Brno - doc.Šrámek</t>
  </si>
  <si>
    <t>9726-4</t>
  </si>
  <si>
    <t>UK LF Plzeň - prof.Koudela</t>
  </si>
  <si>
    <t>9729-4</t>
  </si>
  <si>
    <t>UK LF Plzeň - dr.Šimánek</t>
  </si>
  <si>
    <t>9967-4</t>
  </si>
  <si>
    <t>UK Praha - doc.Urban</t>
  </si>
  <si>
    <t>9681-4</t>
  </si>
  <si>
    <t>MU Brno - RNDr.Koutná</t>
  </si>
  <si>
    <t>9896-3</t>
  </si>
  <si>
    <t>FN Brno- prof.Gál</t>
  </si>
  <si>
    <t>9846-4</t>
  </si>
  <si>
    <t>FN Brno - doc.Chaloupka</t>
  </si>
  <si>
    <t>10097-3</t>
  </si>
  <si>
    <t>Nem.sv. Anna, Brno -dr.Čundrle</t>
  </si>
  <si>
    <t>9980-3</t>
  </si>
  <si>
    <t>UK Praha - prof. Bartoníček</t>
  </si>
  <si>
    <t>9640-4</t>
  </si>
  <si>
    <t>ÚVN Praha - prof. Beneš</t>
  </si>
  <si>
    <t>9623-4</t>
  </si>
  <si>
    <t>FN Olomouc - dr.Dráč</t>
  </si>
  <si>
    <t>9638-3</t>
  </si>
  <si>
    <t>ÚVN Praha - doc. Kozler</t>
  </si>
  <si>
    <t>9847-3</t>
  </si>
  <si>
    <t>FN Brno-MUDr.Brichtová</t>
  </si>
  <si>
    <t>9723-4</t>
  </si>
  <si>
    <t>UK LF Plzeň - doc.Skalický</t>
  </si>
  <si>
    <t>9730-4</t>
  </si>
  <si>
    <t>UK LF Plzeň - dr.Moláček</t>
  </si>
  <si>
    <t>9787-3</t>
  </si>
  <si>
    <t>VFN Praha - dr.Mitáš</t>
  </si>
  <si>
    <t>10014-4</t>
  </si>
  <si>
    <t xml:space="preserve">FN Král. Vinohrady-dr.Tokarik </t>
  </si>
  <si>
    <t>9947-3</t>
  </si>
  <si>
    <t>UP Olomouc - doc.Neoral</t>
  </si>
  <si>
    <t>9937-4</t>
  </si>
  <si>
    <t>UP Olomouc - doc.Havlík</t>
  </si>
  <si>
    <t>9649-4</t>
  </si>
  <si>
    <t>Pardubice - dr. Sákra</t>
  </si>
  <si>
    <t>10012-4</t>
  </si>
  <si>
    <t>FN Král. Vinohrady -dr.Borský</t>
  </si>
  <si>
    <t>9906-4</t>
  </si>
  <si>
    <t>FN v Motole - dr.Wald</t>
  </si>
  <si>
    <t>9845-3</t>
  </si>
  <si>
    <t>FN Brno- dr.Zerhau</t>
  </si>
  <si>
    <t>9860-3</t>
  </si>
  <si>
    <t>FN Brno -prof.Gál</t>
  </si>
  <si>
    <t>10105-3</t>
  </si>
  <si>
    <t>Nem.u sv.Anny - dr.Zvoníček</t>
  </si>
  <si>
    <t>9620-3</t>
  </si>
  <si>
    <t>FN Olomouc - doc.Čižmář</t>
  </si>
  <si>
    <t>9875-4</t>
  </si>
  <si>
    <t>FN Brno- prof.Michálek</t>
  </si>
  <si>
    <t>9690-4</t>
  </si>
  <si>
    <t>FN Hradec Králové -doc.Ferko</t>
  </si>
  <si>
    <t>9971-3</t>
  </si>
  <si>
    <t>UK Praha - dr. Grill</t>
  </si>
  <si>
    <t>9622-3</t>
  </si>
  <si>
    <t>FN Olomouc - doc.Neoral</t>
  </si>
  <si>
    <t>9894-4</t>
  </si>
  <si>
    <t>FN Brno- dr.Maláska</t>
  </si>
  <si>
    <t>9626-3</t>
  </si>
  <si>
    <t>FN Olomouc - doc.Havlík</t>
  </si>
  <si>
    <t>9849-4</t>
  </si>
  <si>
    <t>FN Brno - doc.Poul</t>
  </si>
  <si>
    <t>9631-3</t>
  </si>
  <si>
    <t>Nemocnice Liberec - dr.Buchvald</t>
  </si>
  <si>
    <t>9852-3</t>
  </si>
  <si>
    <t>FN Brno- prof. Štěrba</t>
  </si>
  <si>
    <t>9876-4</t>
  </si>
  <si>
    <t>FN Brno- doc.Gál</t>
  </si>
  <si>
    <t>9694-3</t>
  </si>
  <si>
    <t>FN H.Králové - dr.Šmejkal</t>
  </si>
  <si>
    <t>9853-3</t>
  </si>
  <si>
    <t>FN Brno- dr.Jochymek</t>
  </si>
  <si>
    <t>9713-3</t>
  </si>
  <si>
    <t>IKEM - prof.Špičák</t>
  </si>
  <si>
    <t>9815-4</t>
  </si>
  <si>
    <t>Masarykův onkol.ústav-dr.Doležel</t>
  </si>
  <si>
    <t>10103-4</t>
  </si>
  <si>
    <t>Nem.sv. Anna, Brno -dr.Jančálek</t>
  </si>
  <si>
    <t>9721-4</t>
  </si>
  <si>
    <t>UK LF Plzeň - doc.Hora</t>
  </si>
  <si>
    <t>9616-3</t>
  </si>
  <si>
    <t>9843-4</t>
  </si>
  <si>
    <t>FN Brno - doc.Smrčka</t>
  </si>
  <si>
    <t>10102-4</t>
  </si>
  <si>
    <t>Nem. sv. Anna, Brno-prof.Novák</t>
  </si>
  <si>
    <t>10081-4</t>
  </si>
  <si>
    <t>FTN Praha - dr.Lipská</t>
  </si>
  <si>
    <t>9740-3</t>
  </si>
  <si>
    <t>UK LF H. Králové -dr.Pacovský</t>
  </si>
  <si>
    <t>9874-4</t>
  </si>
  <si>
    <t>FN Brno - doc.Fedora</t>
  </si>
  <si>
    <t>9865-4</t>
  </si>
  <si>
    <t>FN Brno-dr.Jíra</t>
  </si>
  <si>
    <t>9928-4</t>
  </si>
  <si>
    <t>UP Olomouc - prof.Petřek</t>
  </si>
  <si>
    <t>10015-4</t>
  </si>
  <si>
    <t xml:space="preserve">FN Král. Vinohrady- dr.Havlůj </t>
  </si>
  <si>
    <t xml:space="preserve">Seznam doporučených žádostí o udělení účelové podpory IGA MZ ČR   - OK 05                                                                    </t>
  </si>
  <si>
    <t>9759-4</t>
  </si>
  <si>
    <t xml:space="preserve">Fyziol.ús.AVČR-MUDr. Houštěk </t>
  </si>
  <si>
    <t>9981-3</t>
  </si>
  <si>
    <t xml:space="preserve">UK 3.LF - doc. MUDr. Votava </t>
  </si>
  <si>
    <t>9782-4</t>
  </si>
  <si>
    <t xml:space="preserve">VFN-Mgr. MUDr. Ješina </t>
  </si>
  <si>
    <t>9842-4</t>
  </si>
  <si>
    <t xml:space="preserve">Výzk.ú.veter.lék.-Mgr. Vozdová </t>
  </si>
  <si>
    <t>10004-4</t>
  </si>
  <si>
    <t xml:space="preserve">UK 2.LF-MUDr. Zuna </t>
  </si>
  <si>
    <t>9692-3</t>
  </si>
  <si>
    <t xml:space="preserve">FN Hr.Král.-MUDr. Chládková </t>
  </si>
  <si>
    <t>9935-3</t>
  </si>
  <si>
    <t xml:space="preserve">Un.Palac. LF-doc. RNDr. Divoký </t>
  </si>
  <si>
    <t>9939-4</t>
  </si>
  <si>
    <t xml:space="preserve">Un.Palac. LF-prof. MUDr. Mihál </t>
  </si>
  <si>
    <t>9951-4</t>
  </si>
  <si>
    <t xml:space="preserve">Un.Palac.-doc. MUDr. Pospíšilová </t>
  </si>
  <si>
    <t>9892-4</t>
  </si>
  <si>
    <t xml:space="preserve">FN Brno-doc. MUDr. Autrata </t>
  </si>
  <si>
    <t>9938-3</t>
  </si>
  <si>
    <t xml:space="preserve">Un.Palac.-doc. RNDr. Adam </t>
  </si>
  <si>
    <t>10003-4</t>
  </si>
  <si>
    <t xml:space="preserve">UK 2.LF-doc. MUDr. Zoban </t>
  </si>
  <si>
    <t>9663-4</t>
  </si>
  <si>
    <t xml:space="preserve">Masar.univ.-MUDr. Zitterbart </t>
  </si>
  <si>
    <t>9848-4</t>
  </si>
  <si>
    <t xml:space="preserve">FN Brno-prof. MUDr. Hrstková </t>
  </si>
  <si>
    <t>9922-4</t>
  </si>
  <si>
    <t xml:space="preserve">Un.Palac.-MUDr. Geier </t>
  </si>
  <si>
    <t>9891-4</t>
  </si>
  <si>
    <t xml:space="preserve">FN Brno-RNDr. Valášková </t>
  </si>
  <si>
    <t xml:space="preserve">Seznam doporučených žádostí o udělení účelové podpory IGA MZ ČR   - OK 06                                                                       </t>
  </si>
  <si>
    <t>9920-4</t>
  </si>
  <si>
    <t>Un.Palac. LF-prof.Kaňovský</t>
  </si>
  <si>
    <t>9667-4</t>
  </si>
  <si>
    <t>Masaryk.un.-prof.Bednařík</t>
  </si>
  <si>
    <t>9877-4</t>
  </si>
  <si>
    <t>FN Brno-prof.Lukáš</t>
  </si>
  <si>
    <t>9915-4</t>
  </si>
  <si>
    <t>FN Motol-doc.Zámečník</t>
  </si>
  <si>
    <t>9752-3</t>
  </si>
  <si>
    <t>Psychiatr.centrum-doc.Praško</t>
  </si>
  <si>
    <t>10045-4</t>
  </si>
  <si>
    <t>UK 1.LF-prof.Papežová</t>
  </si>
  <si>
    <t>10034-4</t>
  </si>
  <si>
    <t>UK 1.LF-MUDr.Zábranský</t>
  </si>
  <si>
    <t>9893-4</t>
  </si>
  <si>
    <t>FN Brno-MUDr.Kašpárek</t>
  </si>
  <si>
    <t>9890-4</t>
  </si>
  <si>
    <t>FN Brno-MUDr.Přikryl</t>
  </si>
  <si>
    <t>10005-4</t>
  </si>
  <si>
    <t>UK 2.LF-MUDr.Zumrová</t>
  </si>
  <si>
    <t>9751-3</t>
  </si>
  <si>
    <t>Psychiatr.centrum-PhDr.Kopřivová</t>
  </si>
  <si>
    <t>9855-4</t>
  </si>
  <si>
    <t>9601-3</t>
  </si>
  <si>
    <t>Kraj.nem.Liberec-PhDr.Krámská</t>
  </si>
  <si>
    <t>9778-4</t>
  </si>
  <si>
    <t>VFN-PhDr.Krch</t>
  </si>
  <si>
    <t>9989-4</t>
  </si>
  <si>
    <t>UK 3.LF-prof.Haninec</t>
  </si>
  <si>
    <t>9916-4</t>
  </si>
  <si>
    <t>FN Motol-doc.Hort</t>
  </si>
  <si>
    <t>10074-4</t>
  </si>
  <si>
    <t>FTN-MUDr.Koukolík</t>
  </si>
  <si>
    <t>9763-4</t>
  </si>
  <si>
    <t>VFN-MUDr.Piťha</t>
  </si>
  <si>
    <t xml:space="preserve">Seznam doporučených žádostí o udělení účelové podpory IGA MZ ČR   - OK 07                                                                      </t>
  </si>
  <si>
    <t>NS/10037-3</t>
  </si>
  <si>
    <t xml:space="preserve">UK 1.LF-doc. MUDr. Cibula </t>
  </si>
  <si>
    <t>NS/9781-3</t>
  </si>
  <si>
    <t xml:space="preserve">VFN-MUDr. Řežábek </t>
  </si>
  <si>
    <t>NS/9773-4</t>
  </si>
  <si>
    <t xml:space="preserve">VFN-MUDr. Pavlišta </t>
  </si>
  <si>
    <t>NS/10009-4</t>
  </si>
  <si>
    <t xml:space="preserve">Biot.ús.AVČR-doc. RNDr. Pěknicová </t>
  </si>
  <si>
    <t>NS/9975-4</t>
  </si>
  <si>
    <t xml:space="preserve">UK 1.LF-MUDr. Nováková </t>
  </si>
  <si>
    <t>NS/9737-3</t>
  </si>
  <si>
    <t xml:space="preserve">UK LF Hr.Král.-MUDr. Sedláková </t>
  </si>
  <si>
    <t>NS/9914-4</t>
  </si>
  <si>
    <t xml:space="preserve">FN Motol-doc. MUDr. Rob </t>
  </si>
  <si>
    <t>NS/9798-4</t>
  </si>
  <si>
    <t xml:space="preserve">VFN-As. MUDr. Mára </t>
  </si>
  <si>
    <t>NS/9661-4</t>
  </si>
  <si>
    <t xml:space="preserve">Masar.univ.-doc. MUDr. Crha </t>
  </si>
  <si>
    <t>NS/9905-4</t>
  </si>
  <si>
    <t xml:space="preserve">FN Motol-MUDr. Binder </t>
  </si>
  <si>
    <t>NS/9624-3</t>
  </si>
  <si>
    <t xml:space="preserve">FN Olomouc-Mgr. Vodička </t>
  </si>
  <si>
    <t>NS/9785-3</t>
  </si>
  <si>
    <t xml:space="preserve">VFN-prof. MUDr. Hájek </t>
  </si>
  <si>
    <t>NS/9615-4</t>
  </si>
  <si>
    <t xml:space="preserve">FN Olomouc-prof. MUDr. Kudela </t>
  </si>
  <si>
    <t>NS/9945-4</t>
  </si>
  <si>
    <t xml:space="preserve">Univ.Palac.-prof. MUDr. Kudela </t>
  </si>
  <si>
    <t>NS/9944-4</t>
  </si>
  <si>
    <t>NS/9921-4</t>
  </si>
  <si>
    <t xml:space="preserve">Univ.Palac.LF-RNDr. Vrtěl </t>
  </si>
  <si>
    <t>NS/9879-4</t>
  </si>
  <si>
    <t xml:space="preserve">ÚPMD-MUDr. Otčenášek </t>
  </si>
  <si>
    <t xml:space="preserve">Seznam doporučených žádostí o udělení účelové podpory IGA MZ ČR   - OK 08                                                                      </t>
  </si>
  <si>
    <t>9747-4</t>
  </si>
  <si>
    <t xml:space="preserve">Min. obrany- doc. MUDr. Stulík </t>
  </si>
  <si>
    <t>9642-4</t>
  </si>
  <si>
    <t xml:space="preserve">SZÚ- MUDr. Žemličková </t>
  </si>
  <si>
    <t>9996-4</t>
  </si>
  <si>
    <t xml:space="preserve">UK 2.LF - MUDr. Kalina </t>
  </si>
  <si>
    <t>9646-4</t>
  </si>
  <si>
    <t xml:space="preserve">SZÚ - MVDr. Melter </t>
  </si>
  <si>
    <t>10016-4</t>
  </si>
  <si>
    <t>FN Král.Vin. -MUDr. Krásný Jan</t>
  </si>
  <si>
    <t>9907-4</t>
  </si>
  <si>
    <t xml:space="preserve">FN Motol - MUDr. Hubáček </t>
  </si>
  <si>
    <t>9678-4</t>
  </si>
  <si>
    <t xml:space="preserve">Masar.univ. - ing. Holá </t>
  </si>
  <si>
    <t>9643-4</t>
  </si>
  <si>
    <t xml:space="preserve">SZÚ - MUDr. Žemličková </t>
  </si>
  <si>
    <t>9717-4</t>
  </si>
  <si>
    <t xml:space="preserve">FN Plzeň - ing. Hrabák </t>
  </si>
  <si>
    <t>9665-4</t>
  </si>
  <si>
    <t xml:space="preserve">Masar. univ. -doc. MUDr. Šmajs </t>
  </si>
  <si>
    <t>9950-3</t>
  </si>
  <si>
    <t xml:space="preserve">Un.Palackého LF-prof. MUDr. Kolář </t>
  </si>
  <si>
    <t>9775-4</t>
  </si>
  <si>
    <t xml:space="preserve">VFN - RNDr. Bártová </t>
  </si>
  <si>
    <t>9771-3</t>
  </si>
  <si>
    <t>VFN - MUDr. Malíčková Karin</t>
  </si>
  <si>
    <t>10089-4</t>
  </si>
  <si>
    <t xml:space="preserve">C.kardio.a tr.chir.MUDr. Freiberger </t>
  </si>
  <si>
    <t>10008-4</t>
  </si>
  <si>
    <t xml:space="preserve">Ús.molek.gen.AVČRdoc. Lipoldová </t>
  </si>
  <si>
    <t>9999-4</t>
  </si>
  <si>
    <t xml:space="preserve">UK 2.LF-MUDr. Štechová </t>
  </si>
  <si>
    <t>9910-4</t>
  </si>
  <si>
    <t xml:space="preserve">FN Motol - doc. MUDr. Astl </t>
  </si>
  <si>
    <t>9704-3</t>
  </si>
  <si>
    <t xml:space="preserve">IKEM-MUDr. Slavčev </t>
  </si>
  <si>
    <t>9833-3</t>
  </si>
  <si>
    <t xml:space="preserve">Endokr.ústav-MUDr. Hrdá </t>
  </si>
  <si>
    <t xml:space="preserve">Seznam doporučených žádostí o udělení účelové podpory IGA MZ ČR   - OK 09                                                           </t>
  </si>
  <si>
    <t>UK Praha - dr. Zábranský</t>
  </si>
  <si>
    <t>FN Olomouc - dr.Adamus</t>
  </si>
  <si>
    <t>SZU Praha - ing.Stránský</t>
  </si>
  <si>
    <t>UK Praha - dr.Rambousková</t>
  </si>
  <si>
    <t>SZU Praha - RNDr.Rucki</t>
  </si>
  <si>
    <t>SZU -Praha + dr.Gut</t>
  </si>
  <si>
    <t>Endokrin. Ústav -doc.Kunešová</t>
  </si>
  <si>
    <t>MU -LF Brno - doc.Kukla</t>
  </si>
  <si>
    <t>MU-LF Brno - doc. Kukla</t>
  </si>
  <si>
    <t>JČU Č.B. - Mgr. Čapková</t>
  </si>
  <si>
    <t>SZÚ Praha - dr. Janoušek</t>
  </si>
  <si>
    <t>UK Praha - dr.Riedlová</t>
  </si>
  <si>
    <t>SZU Praha - dr. Jírová</t>
  </si>
  <si>
    <t>SZÚ Prahadr.Sovinová</t>
  </si>
  <si>
    <t>FTN Praha - dr.Šípek</t>
  </si>
  <si>
    <t>JČU Č.B. - doc.Zölner</t>
  </si>
  <si>
    <t>SZÚ-Praha - RNDr.Janoušek</t>
  </si>
  <si>
    <t xml:space="preserve"> UK Praha - doc.Šlamberová</t>
  </si>
  <si>
    <t>Psych.cent. Praha-dr.Páleníček</t>
  </si>
  <si>
    <t>Merdin a.s.- dr. Steinerová</t>
  </si>
  <si>
    <t>JČU Č.B. -dr.Kotrbová</t>
  </si>
  <si>
    <t xml:space="preserve">Seznam doporučených žádostí o udělení účelové podpory IGA MZ ČR   - OK 10 I.                                                                        </t>
  </si>
  <si>
    <t>9739-3</t>
  </si>
  <si>
    <t>UK LF H. Králové -dr.Lotková</t>
  </si>
  <si>
    <t>9809-4</t>
  </si>
  <si>
    <t>UK Praha - prof.Zavoral</t>
  </si>
  <si>
    <t>10065-4</t>
  </si>
  <si>
    <t>Rev.ústav Praha - dr.Mann</t>
  </si>
  <si>
    <t>9734-4</t>
  </si>
  <si>
    <t>Uk Praha - dr.Kazakov</t>
  </si>
  <si>
    <t>9699-4</t>
  </si>
  <si>
    <t xml:space="preserve">IKEM +  dr. Kopkan </t>
  </si>
  <si>
    <t>9722-4</t>
  </si>
  <si>
    <t>UK Praha - doc Hess</t>
  </si>
  <si>
    <t>9725-4</t>
  </si>
  <si>
    <t>UK Praha - prof.Skálová</t>
  </si>
  <si>
    <t>9636-3</t>
  </si>
  <si>
    <t>ÚHKT Praha - ing.Kotlín</t>
  </si>
  <si>
    <t>10027-4</t>
  </si>
  <si>
    <t>UK 1. LF- dr. Martínek</t>
  </si>
  <si>
    <t>9634-4</t>
  </si>
  <si>
    <t>UHKT Praha - Mgr Beličková</t>
  </si>
  <si>
    <t>9868-4</t>
  </si>
  <si>
    <t>FN Brno - prof Lata</t>
  </si>
  <si>
    <t>9791-4</t>
  </si>
  <si>
    <t>VFN Praha- doc.Trněný</t>
  </si>
  <si>
    <t>9695-3</t>
  </si>
  <si>
    <t>IKEM - prof. Špičák</t>
  </si>
  <si>
    <t>9819-4</t>
  </si>
  <si>
    <t>UK Praha - dr.Pospíšek</t>
  </si>
  <si>
    <t>9714-4</t>
  </si>
  <si>
    <t xml:space="preserve">IKEM +  doc. Viklický </t>
  </si>
  <si>
    <t>10087-4</t>
  </si>
  <si>
    <t>FTN Praha - dr.Zazula</t>
  </si>
  <si>
    <t>9779-4</t>
  </si>
  <si>
    <t>VFN Praha - dr.Reiterová</t>
  </si>
  <si>
    <t>10043-4</t>
  </si>
  <si>
    <t>UK Praha - doc Kalousová</t>
  </si>
  <si>
    <t>9754-4</t>
  </si>
  <si>
    <t>FN Ostrava -MUDr.Svoboda</t>
  </si>
  <si>
    <t>9964-4.</t>
  </si>
  <si>
    <t>UP Olomouc - doc. Zadražil</t>
  </si>
  <si>
    <t>9707-3</t>
  </si>
  <si>
    <t>IKEM - dr. Trunečka</t>
  </si>
  <si>
    <t>9705-4</t>
  </si>
  <si>
    <t>IKEM Praha - dr.Drastich</t>
  </si>
  <si>
    <t>9982-4</t>
  </si>
  <si>
    <t>UK Praha - doc. Kment</t>
  </si>
  <si>
    <t>9861-4</t>
  </si>
  <si>
    <t>FN Brno -dr.Trna</t>
  </si>
  <si>
    <t>9925-3</t>
  </si>
  <si>
    <t xml:space="preserve"> UP Olomouc - doc.Horák</t>
  </si>
  <si>
    <t>9946-4</t>
  </si>
  <si>
    <t xml:space="preserve">UP Olomouc - dr.Flodr </t>
  </si>
  <si>
    <t>10018-4</t>
  </si>
  <si>
    <t>FN Král. Vinohrady - doc Kozák</t>
  </si>
  <si>
    <t>9963-3</t>
  </si>
  <si>
    <t>UP Olomouc - dr.Krejčí</t>
  </si>
  <si>
    <t>10083-4</t>
  </si>
  <si>
    <t>FTN Praha - dr.Chlumský</t>
  </si>
  <si>
    <t>9864-3</t>
  </si>
  <si>
    <t>FN Brno - prof. Dítě</t>
  </si>
  <si>
    <t>9630-3</t>
  </si>
  <si>
    <t>FN Olomouc- Mgr.Slavík</t>
  </si>
  <si>
    <t>9735-4</t>
  </si>
  <si>
    <t>UK LF HK - dr.Herout</t>
  </si>
  <si>
    <t>9885-4</t>
  </si>
  <si>
    <t>FN Brno -prof. Dítě</t>
  </si>
  <si>
    <t>9733-4</t>
  </si>
  <si>
    <t>Uk Praha - doc Teřl</t>
  </si>
  <si>
    <t>9859-4</t>
  </si>
  <si>
    <t>FN Brno-dr.Fojtík</t>
  </si>
  <si>
    <t>9822-3</t>
  </si>
  <si>
    <t>Masarykova nem - dr. Tichý</t>
  </si>
  <si>
    <t>9772-3</t>
  </si>
  <si>
    <t>VFN Praha - prof Povýšil</t>
  </si>
  <si>
    <t xml:space="preserve">Seznam doporučených žádostí o udělení účelové podpory IGA MZ ČR   - OK 10 II.                                                                      </t>
  </si>
  <si>
    <t>9941-4</t>
  </si>
  <si>
    <t xml:space="preserve">Univ.Palack.-MUDr. Tvrdý </t>
  </si>
  <si>
    <t>9901-4</t>
  </si>
  <si>
    <t xml:space="preserve">FN Motol-prof. MUDr. Betka </t>
  </si>
  <si>
    <t>9909-3</t>
  </si>
  <si>
    <t>10101-4</t>
  </si>
  <si>
    <t>FN u sv.Anny-prof. MUDr. Kostřica</t>
  </si>
  <si>
    <t>9732-4</t>
  </si>
  <si>
    <t>UK 1.LF-doc.  Merglová Vlasta, CSc.</t>
  </si>
  <si>
    <t>9654-4</t>
  </si>
  <si>
    <t xml:space="preserve">Nem.na Homolce-doc.  Vymazal </t>
  </si>
  <si>
    <t>10093-4</t>
  </si>
  <si>
    <t xml:space="preserve">FN Král.Vin.-prof. Arenberger </t>
  </si>
  <si>
    <t>9908-3</t>
  </si>
  <si>
    <t xml:space="preserve">FN Motol-MUDr. Kastner </t>
  </si>
  <si>
    <t>9738-4</t>
  </si>
  <si>
    <t xml:space="preserve">UK LF Hr.Král.-doc. Langrová </t>
  </si>
  <si>
    <t>10054-4</t>
  </si>
  <si>
    <t xml:space="preserve">ÚVN-MUDr. Fundová </t>
  </si>
  <si>
    <t>9991-4</t>
  </si>
  <si>
    <t xml:space="preserve">UK 2.LF-prof. Dostálová </t>
  </si>
  <si>
    <t>9744-3</t>
  </si>
  <si>
    <t xml:space="preserve">UK LF Hr.Král.-MUDr. Vavřičková </t>
  </si>
  <si>
    <t>9902-4</t>
  </si>
  <si>
    <t xml:space="preserve">FN Motol-MUDr. Hliňáková </t>
  </si>
  <si>
    <t>9913-4</t>
  </si>
  <si>
    <t xml:space="preserve">FN Motol-doc. Seeman </t>
  </si>
  <si>
    <t>10011-4</t>
  </si>
  <si>
    <t xml:space="preserve">FN Král.Vin.-prof.Arenberger </t>
  </si>
  <si>
    <t>9990-4</t>
  </si>
  <si>
    <t xml:space="preserve">UK 2.LFprof.  Dostálová </t>
  </si>
  <si>
    <t>10107-4</t>
  </si>
  <si>
    <t xml:space="preserve">FN u sv.Anny-MUDr. Skorkovská </t>
  </si>
  <si>
    <t>10019-3</t>
  </si>
  <si>
    <t xml:space="preserve">FN Král.Vin.-doc. Hahn </t>
  </si>
  <si>
    <t>10006-3</t>
  </si>
  <si>
    <t>Zdr.ústav Ústí n/L.-MUDr. Jílek</t>
  </si>
  <si>
    <t>10094-3</t>
  </si>
  <si>
    <t xml:space="preserve">FN KV-prof. Arenberger </t>
  </si>
  <si>
    <t xml:space="preserve">Seznam doporučených žádostí o udělení účelové podpory IGA MZ ČR   - OK 11                                                                        </t>
  </si>
  <si>
    <t>9799-4</t>
  </si>
  <si>
    <t>SZÚ Praha - dr. Souček</t>
  </si>
  <si>
    <t>9936-3</t>
  </si>
  <si>
    <t>UP Olomouc - drGeier</t>
  </si>
  <si>
    <t>9748-3</t>
  </si>
  <si>
    <t>M. Obrany ČR - Dr.Karasová</t>
  </si>
  <si>
    <t>9693-4</t>
  </si>
  <si>
    <t>FN H.Králové - dr.Grim</t>
  </si>
  <si>
    <t>9676-4</t>
  </si>
  <si>
    <t>MU Brno - dr. Juřica</t>
  </si>
  <si>
    <t>9627-3</t>
  </si>
  <si>
    <t>FN Olomouc</t>
  </si>
  <si>
    <t>9679-3</t>
  </si>
  <si>
    <t>MU  Brno - prof.Šmarda</t>
  </si>
  <si>
    <t>9610-4</t>
  </si>
  <si>
    <t>Veter.univerz.Brno - Mgr.Hošek</t>
  </si>
  <si>
    <t>9756-4</t>
  </si>
  <si>
    <t xml:space="preserve"> AV ČR FU Praha - doc.Lánský</t>
  </si>
  <si>
    <t xml:space="preserve">Seznam doporučených žádostí o udělení účelové podpory IGA MZ ČR   - OK 12                                                                        </t>
  </si>
  <si>
    <t>9608-3</t>
  </si>
  <si>
    <t>JČU--doc.Tóthová</t>
  </si>
  <si>
    <t>10029-4</t>
  </si>
  <si>
    <t>UK Praha - prof.Topinková</t>
  </si>
  <si>
    <t>9804-4</t>
  </si>
  <si>
    <t>Ústav exp.med. - prof. Brdička</t>
  </si>
  <si>
    <t>9761-4</t>
  </si>
  <si>
    <t>Ostravská univerzita - doc.Jarošová</t>
  </si>
  <si>
    <t>9606-3</t>
  </si>
  <si>
    <t>JČU - doc. Tóthová</t>
  </si>
  <si>
    <t>9604-3</t>
  </si>
  <si>
    <t>JČU- doc. Bártlová</t>
  </si>
  <si>
    <t>10055-4</t>
  </si>
  <si>
    <t>Spol.med.práva - MUDr.Těšinová</t>
  </si>
  <si>
    <t>9968-3</t>
  </si>
  <si>
    <t>UK Praha - Mgr. Heřmanová</t>
  </si>
  <si>
    <t>9672-4</t>
  </si>
  <si>
    <t xml:space="preserve"> MU Brno - Mgr.Kuře</t>
  </si>
  <si>
    <t>9862-4</t>
  </si>
  <si>
    <t>FN Brno -Hrbková</t>
  </si>
  <si>
    <t>9677-4</t>
  </si>
  <si>
    <t>MU Brno - prof.Dobšák</t>
  </si>
  <si>
    <t>9840-4</t>
  </si>
  <si>
    <t>MU Brno - doc.Malý</t>
  </si>
  <si>
    <t>10076-2</t>
  </si>
  <si>
    <t>FTN Praha - O.Novotný</t>
  </si>
  <si>
    <t>rok 2008</t>
  </si>
  <si>
    <t>kontrolní součet</t>
  </si>
  <si>
    <t>vyžaduje:</t>
  </si>
  <si>
    <t>financovaných projektů:</t>
  </si>
  <si>
    <t>Název projektu</t>
  </si>
  <si>
    <t>Dokončení vývoje a výroba univerzální aparatůry pro měření minutového srdečních výdeje, zkratů a regurgitací</t>
  </si>
  <si>
    <t>Ateroskleróza u mladých nemocných se zaměřením na předčasný infarkt myokardu a ischemii dolních končetin - genetický a patofyziologický podklad, rizikové faktory, prognóza a kvalita života.</t>
  </si>
  <si>
    <t>Detekce klinicky němých nestabilních plátů pomocí optické koherentní tomografie u nemocných s akutními koronárními syndromy a posouzení účinnosti současné doporučené terapie na stabilizaci těchto plátů a zhodnocení rizika recidivy akutních koronárních sy</t>
  </si>
  <si>
    <t>Spektrální analýza síňového elektrogramu u chronické fibrilace síní - korelace s místy organizace a ukončení arytmie katetrovou ablací a prospektivní randomizované hodnocení klinického významu metody</t>
  </si>
  <si>
    <t>Klinický význam exprese specifických typů mikroRNA v myokardu levé komory srdeční u pacientů s významnou chlopenní vadou podstupujících operaci chlopně: vztah k před- a postoperačním charakteristikám, remodelaci a funkci levé komory, morbiditě a prognóze</t>
  </si>
  <si>
    <t>Studie na optimalizaci dávky tPA v závislosti na stavu tepenného řečiště u pacientů s akutním mozkovým infarktem</t>
  </si>
  <si>
    <t>Rezistence na protidestičkovou léčbu, její etiologie a možnosti ovlivnění.</t>
  </si>
  <si>
    <t>Volání 155 při vzniku CMP: změna chování jako důsledek dvouleté edukační kampaně a způsoby zvýšení povědomí o CMP</t>
  </si>
  <si>
    <t>Význam endomyokardiální biopsie a magnetické rezonance myokardu pro diferenciální diagnostiku a odhad vývoje onemocnění u recentně vzniklé dilatační kardiomyopatie.</t>
  </si>
  <si>
    <t>Katetrizační léčba nemocných s těžkou aortální stenosou</t>
  </si>
  <si>
    <t>Zvýšení účinnosti rehabilitace vlivem kombinovaného aerobního tréninku doplněného o elektromyostimulaci u nemocných s chronickým srdečním selháním</t>
  </si>
  <si>
    <t>Komplexní managment péče o pacienty as akutním srdečním selháním, jejichstřednědobá prognóza a multivariantní prognostický model</t>
  </si>
  <si>
    <t>Farmakoekonomika v kardiologii - náklady na hospitalizaci a terapii akutního srdečního selhání a akutních koronárních syndromů ("cost-of-illness study")</t>
  </si>
  <si>
    <t>Přínos trojrozměrné transesofageální echokardiografie v reálném čase (real-time 3D TEE) pro morfologické a funkční hodnocení mitrálních regurgitačních vad</t>
  </si>
  <si>
    <t>Stanovení vlivu biokompatibiní úpravy vnitřního povrchu systému pro mimotělní oběh na funkci fibrinogenu metodou TEG Funkční Fibrinogen.</t>
  </si>
  <si>
    <t>Morfologické změny plicního řečiště po plicní embolii</t>
  </si>
  <si>
    <t>Elektromechanická aktivační sekvence komor predikující účinnost srdeční resynchronizační terapie</t>
  </si>
  <si>
    <t>Význam spánkové apnoe v patofyziologii a léčbě fibrilace síní</t>
  </si>
  <si>
    <t>Nová metoda využití magnetické navigace a endovaskulárního mozkového katetrizačního mapování pro léčbu epilepsie a cévních mozkových příhod.</t>
  </si>
  <si>
    <t>Nové farmakologické přístupy k léčbě hypertenze - kombinované zásahy do renin-angiotenzinového a endotelinového systému</t>
  </si>
  <si>
    <t>Prediktory kardiovaskulárního rizika a biomarkery chronických angiopatií u nemocných s diabetem 2. typu</t>
  </si>
  <si>
    <t>Použití časné hemofiltrace v průběhu mimotělního oběhu u pacientů s nízkou hodnotou hematokritu</t>
  </si>
  <si>
    <t>Kardiovaskulární screening u HIV pozitivních nemocných léčených kombinovanou antiretrovirovou terapií.</t>
  </si>
  <si>
    <t>Studium kardioprotektivních účinků dexrazoxanu a jeho nových derivátů u antracyklinové kardiotoxicity a ischemicko-reperfuzního poškození myokardu.</t>
  </si>
  <si>
    <t>Metabolické faktory ovlivňující progresi chronického srdečního selhání</t>
  </si>
  <si>
    <t>Monitorování tkáňové perfuze během kardiochirurgické operace pomocí přímé tkáňové oximetrie - srovnání výkonu s použitím a bez použití mimotělního oběhu</t>
  </si>
  <si>
    <t>Intravaskulárním ultrazvukem kontrolovaná implantace lékem potažených stentů a jejich vliv na dlouhodobý (&gt;24 měsíců) osud nemocných.</t>
  </si>
  <si>
    <t>Krátkodobá variabilita kardiovaskulárních parametrů a genetická analýza baroreflexu v diagnostice vysokého krevního tlaku u dospívajících a mladých dospělých</t>
  </si>
  <si>
    <t>Riziková stratifikace pacientů po infarktu myokardu pomocí hodnocení homogenity myokardiální repolarizace</t>
  </si>
  <si>
    <t>Technika katetrizačního uzávěru defektů mezisíňového septa po paradoxní systémové embolizaci - randomizovaná studie</t>
  </si>
  <si>
    <t>Ovlivnění nestabilního plátu použitím stentů aktivně vázajících endoteliální progenitorové buňky u nemocných s akutním infarktem myokardu a elevací ST úseku.</t>
  </si>
  <si>
    <t>Studium (pato)genetických příčin syndromu polycystických ovárií - od kandidátních genů k expresním studiím</t>
  </si>
  <si>
    <t xml:space="preserve">Úloha C reaktivního proteinu v patogenezi metabolického syndromu: možnosti nutriční a farmakologické intervence    </t>
  </si>
  <si>
    <t>Zefektivnění laboratorních vyšetření v endokrinologii metodami vícerozměrné analýzy dat</t>
  </si>
  <si>
    <t>Distribuce jodu v lidském organismu.</t>
  </si>
  <si>
    <t>Úloha hormonů tukové tkáně při vzniku a rozvoji arteriální hypertenze u pacientů s obezitou</t>
  </si>
  <si>
    <t>Změny profilu steroidů a jejich neuroaktivních metabolitů ve vztahu k predikci termínu porodu</t>
  </si>
  <si>
    <t>Urologické a endokrinologické faktory hormonální substituční terapie u pacientů s Kallmannovým syndromem</t>
  </si>
  <si>
    <t>Úloha prolaktinu v imunitní reakci při bakteriální infekci</t>
  </si>
  <si>
    <t>Prediktory úspěšnosti redukčního režimu u pacientů s morbidní obezitou léčenou bandáží žaludku</t>
  </si>
  <si>
    <t>Uplatnění nutrigenomických interakcí v účinku redukčních diet. Vztah ke složení mastných kyselin.</t>
  </si>
  <si>
    <t>Neuroaktivní steroidy v diagnostice poporodních duševních poruch</t>
  </si>
  <si>
    <t>Úloha folátů v etiopathogenesi metabolického syndromu</t>
  </si>
  <si>
    <t>Patogeneze malnutrice při renálním selhání a vliv léčebné intervence</t>
  </si>
  <si>
    <t>Hypotalamo - hypofyzární dysfunkce u pacientů s chronickým subdurálním hematomem</t>
  </si>
  <si>
    <t>Vyšetření antioxidační rovnováhy a některých polymorfismů paraoxonasy 1 u pacientů s různými onemocněními pankreatu</t>
  </si>
  <si>
    <t>Nové postupy v profilování metabolitů tělních tekutin a jejich využití v klinické diagnostice</t>
  </si>
  <si>
    <t>Mechanismy a důsledky akumulace lipidů v játrech při metabolickém syndromu - možnosti nutriční a farmakologické intervence</t>
  </si>
  <si>
    <t>Optimalizace novorozeneckého screeningu cystické fibrózy.</t>
  </si>
  <si>
    <t>Metabolické aspekty citrátové antikoagulace a laktátové pufrace u kontinuálních eliminačních metod.</t>
  </si>
  <si>
    <t>Tyreopatie u pacientů s hematologickými chorobami</t>
  </si>
  <si>
    <t>Příspěvek hormonálních parametrů k diferenciální diagnostice neuroendokrinních tumorů se zaměřením na medulární karcinom štítné žlázy.</t>
  </si>
  <si>
    <t>Metabolity cytochromu P-450 a jejich úloha v patofyziologii hypertenze a metabolického syndromu</t>
  </si>
  <si>
    <t>Nealkoholická jaterní steatóza a riziko aterosklerózy</t>
  </si>
  <si>
    <t>Dlouhodobé komplexní sledování nemocných s málo pokročilým karcinomem štítné žlázy,vypracování algoritmu optimálního léčebného postupu</t>
  </si>
  <si>
    <t>Profil a klinické souvislosti kognitivního deficitu u pacientů s diabetem mellitem I. typu.</t>
  </si>
  <si>
    <t>Metabolicky a endokrinně podmíněné změny mikrovaskulární reaktivity</t>
  </si>
  <si>
    <t>Účast neuroaktivních steroidů v procesu odvykání kouření</t>
  </si>
  <si>
    <t>Životní styl a výskyt chronické alkoholické pankreatitídy a jaterní cirhózy: patogenetické souvislosti?</t>
  </si>
  <si>
    <t>Poruchy funkce apoptosomové dráhy u nemalobuněčného karcinomu plic</t>
  </si>
  <si>
    <t>Ubiquitin-chaperonový degradační systém a jeho role v procesu nádorové přeměny buňky: možnosti ovlivnění jeho buněčných funkcí cílenými inhibitory.</t>
  </si>
  <si>
    <t>Prognostická stratifikace CLL pacientů dle genetických změn v genu TP53 - vyhledávání mutací funkční analýzou a moderními metodami</t>
  </si>
  <si>
    <t>Úloha stanovení in vitro senzitivity k inhibitorům tyrosinové kinázy Bcr-Abl při rozhodování o léčbě nemocných s chronickou myeloidní leukemií</t>
  </si>
  <si>
    <t>Polymorfismus genu pro androgenový receptor (SNP rs6152) ve vztahu k expresi genů regulovaných androgeny u benigní prostatické hyperplazie, karcinomu prostaty a androgenetické alopecie</t>
  </si>
  <si>
    <t>Optimalizace protinádorové léčby maligních lymfomů dětí a dospívajících s využitím PET (FDG-PET, FDG-PET/CT) pro iniciální staging a monitorování léčebné odpovědi</t>
  </si>
  <si>
    <t>Možnosti modulace neuroendokrinní diferenciace a progrese nádorů prostaty.</t>
  </si>
  <si>
    <t>Význam exprese asporinu a dalších proteinů extracelulární matrix v invazivních karcinomech prsu a prostaty</t>
  </si>
  <si>
    <t>Identifikace nových molekulárních signálních drah v procesu alelické exkluze; chronická lymfocytární leukémie jako modelový sytém</t>
  </si>
  <si>
    <t>Úloha oxidačního stresu a antioxidačních systémů v rozvoji chronické kardiotoxicity u dospělých pacientů podstupujících léčbu antracykliny.</t>
  </si>
  <si>
    <t>Intracelulární účinky uridinu v léčbě palmární-plantární erythrodyesthesie po kontinuální terapii fluoropyrimidiny - studie in vitro</t>
  </si>
  <si>
    <t>Využití dendritických buněk naložených univerzálními nádorovými antigeny pro přípravu protinádorových vakcín</t>
  </si>
  <si>
    <t>Identifikace a studium funkce mikroRNA s prediktivním a prognostickým významen u pacientů se zhoubným novotvarem tlustého střeva a konečníku</t>
  </si>
  <si>
    <t>Interakce mezi nukleárními a nukleolárními regulátory buněčné proliferace a apoptotickými efektory při vzniku, rozvoji a léčbě leukémií</t>
  </si>
  <si>
    <t>Nové možnosti využití molekulárně-diagnostických metod pro časný záchyt a vhodnou volbu léčebných modalit progredujícího nemalobuněčného karcinomu plic bázi vyšetření a monitoringu hladin hypermetylace specifických genů.</t>
  </si>
  <si>
    <t>Stanovení hladiny cytokinů a kostimulačních molekul v plasmě, kostní dřeni, leukocytech a nádorových buňkách nemocných s hematologickými malignitami a jejich vztah k aktivitě nemoci, transplantaci krvetvorby, rozvoji komplikací (GvHD) a riziku relapsu.</t>
  </si>
  <si>
    <t>Molekulárně-genetické markery účinnosti léčby inhibitory EGFR a radioterapií u spinocelulárních karcinomů hlavy a krku</t>
  </si>
  <si>
    <t>Sledování exprese genů v cirkulujících nádorových buňkách (CTC) u karcinomu prsu jako součást procesu individualizace léčby a časné detekce metastatického procesu</t>
  </si>
  <si>
    <t>Prediktivní faktory aplikace adjuvantní chemoterapie u pacientů s operabilním stádiem nemalobuněčného karcinomu plic</t>
  </si>
  <si>
    <t>Úloha interních tandemových duplikací genu FLT3 v deregulovaných signálních drahách a patogeneze akutní myeloidní leukémie</t>
  </si>
  <si>
    <t>Změny genomu a proteomu u leukemických pacientů s reakcí štěpu proti hostiteli (GvHD)</t>
  </si>
  <si>
    <t>Miniinvazivní endoskopický přístup v chirurgickém ošetření dětských mozkových tumorů</t>
  </si>
  <si>
    <t>Význam infekce prostaty v etiopatogenezi karcinomu prostaty</t>
  </si>
  <si>
    <t>Analýza intracelulárních Ca2+ signálů v patologii nádorových buněk leukemií a lymfomů, v regulaci nádorového růstu a indukci apoptózy v odpovědi na terapii monoklonálními protilátkami, detekovaných pomocí fotoproteinů a fluorescenčních indikátorů.</t>
  </si>
  <si>
    <t>Molekulární diagnostika mnohočetného myelomu s využítím komparativní genomové hybridizace na oligonukleotidových DNA čipech (array-CGH)</t>
  </si>
  <si>
    <t>Detekce nestinu a identifikace nádorových kmenových buněk u solidních nádorů dětského věku</t>
  </si>
  <si>
    <t>Změny v biologických vlastnostech neuroektodermálních nádorů indukovaných hypoxií. Význam exprese HIF-1alfa a HIF-2alfa.</t>
  </si>
  <si>
    <t>Význam vybraných metabolických a hormonálních parametrů pro předpověď výsledků mutlimodální terapie karcinomů hlavy a krku, plic, jícnu a žaludku</t>
  </si>
  <si>
    <t xml:space="preserve">Časná detekce toxických účinků cisplatiny na sluchový nerv a vestibulární aparát u pediatrických pacientů s neuroblastomy vysokého rizika.      </t>
  </si>
  <si>
    <t>Studium biologických vlastností nádorových buněk difúzního velkobuněčného lymfomu (DLBCL) metodami molekulární cytogenetiky a molekulární genetiky. Využití výsledků pro klinickou stratifikaci nemocných do prognostických skupin.</t>
  </si>
  <si>
    <t>Úloha PET- CT, videomediastinoskopie a endoskopické biopsie v diagnostice mediastinální lymfadenopatie a v hodnocení efektu indukční chemoterapie u lokálně pokročilých karcinomů plic.</t>
  </si>
  <si>
    <t>Imortalizace a charakterizace buněk izolovaných z mléčné žlázy nosiček mutací v genu BRCA1</t>
  </si>
  <si>
    <t>Možnost užití tandemových rázových vln v sonodynamické terapii některých nádorů</t>
  </si>
  <si>
    <t>Závisí u akutní myeloidní leukémie léčebná odpověď a přežití na přítomnosti leukemické kmenové buňky v různých populacích hemopoetických progenitorů?</t>
  </si>
  <si>
    <t>Predikce mozkových metastáz na základě genového a proteinového expresního profilu u pimárních nemalobuněčních karcinomů plic</t>
  </si>
  <si>
    <t>Transplantace insulin produkující tkáně získané z dospělých kmenových buněk pankreatu</t>
  </si>
  <si>
    <t>Úloha cytokinů a růstových faktorů v regeneraci jaterní tkáně,nebo progresi nádoru po embolizaci větve portální žíly u jaterních metastáz kolorektálního karcinomu.</t>
  </si>
  <si>
    <t>Vliv neoadjuvantní biologické léčby na regeneraci jaterního parenchymu po chirurgické léčbě - experiment na prasečím modelu</t>
  </si>
  <si>
    <t>Kvalita života a léčebné náklady u nemocných s karcinomem pankreatu. Multicentrická studie</t>
  </si>
  <si>
    <t>Transluminární endoskopická chirurgie v experimentu na velkém laboratorním zvířeti. Zhodnocení metodiky operační zátěže a rizika komplikací.</t>
  </si>
  <si>
    <t>Význam systematické mediastinální lymfadenektomie v chirurgii plicních metastáz</t>
  </si>
  <si>
    <t>Prasečí model ruptury aneurysmatu abdominální aorty. Vliv časování hyperoxie na parametry inflamace a ischemicko-reperfuzního traumatu</t>
  </si>
  <si>
    <t>Metoda optimálního nastavení rotace femorální komponenty totální endoprotézy kolenního kloubu bez náhrady čéšky a její vliv na redukci patelárních komplikací</t>
  </si>
  <si>
    <t>Posouzení možnosti ochrany hilových struktur před tepelným působením sondy při radiofrekvenční ablaci tumorů plic</t>
  </si>
  <si>
    <t>Vliv hormonálních a genetických faktorů na fertilizační schopnosti zárodečných buněk u mužů s neobstrukční azoospermií</t>
  </si>
  <si>
    <t>Studium molekulárně-biologické odpovědi na intenzivní inzulínovou terapii při plicních resekcích</t>
  </si>
  <si>
    <t>Využití nanotechnologií a biomateriálů v kombinaci s mezenchymovými kmenovými buňkami v léčbě poškozené fyzární růstové ploténky - experimentální studie.</t>
  </si>
  <si>
    <t>Srovnání výsledků dvou typů operačního léčení idiopatických hrudních křivek - přední vs zadní výkon - prospektivní randomizovaná studie</t>
  </si>
  <si>
    <t>Vliv teploty měření na výsledky trombelastografie</t>
  </si>
  <si>
    <t>Význam osteotomií proximálního femuru a zastřešujících operací kyčelního kloubu u adolescentů a dospělých pro zachování dlouhodobé funkce kyčelního kloubu</t>
  </si>
  <si>
    <t>Dlouhodobé neuropsychologické dopady léčby aneuryzmat dle volby léčebné modality</t>
  </si>
  <si>
    <t>Srovnání výsledků palmárního a dorzálního miniinvazivního přístupu v operační léčbě zlomenin střední třetiny člunkové kosti</t>
  </si>
  <si>
    <t>Význam biologického chování nitrolebních meningiomů pro jejich dlouhodobý management.</t>
  </si>
  <si>
    <t>Vztah genotypu apolipoproteinu E ke klinickému průběhu a následkům těžkých poranění mozku u dětí.</t>
  </si>
  <si>
    <t>Srovnání celkové zánětlivé reakce a rychlosti hypertrofie zbytkového jaterního parenchymu po různých technikách stejné jaterní resekce.</t>
  </si>
  <si>
    <t>Proteomická analýza stěny aneuryzmatu abdominální aorty, korelace s aterosklerotickou a zdravou stěnou aorty</t>
  </si>
  <si>
    <t>Predikce rozvoje compartment syndromu po reperfuzi ischemické končetiny na základě biochemického monitoringu</t>
  </si>
  <si>
    <t>Optimalizace objemové resuscitace u rozsáhle popálených dospělých pacientů pomocí neinvazívní monitorace hemodynamiky a minimalizace krevních ztrát v průběhu operačních výkonů bedside monitorací hemokoagulace tromboelastografem</t>
  </si>
  <si>
    <t>Laparoskopická transhiatální exstirpace jícnu</t>
  </si>
  <si>
    <t>Klinický význam minimální reziduální choroby u adenokarcinomu pankreatu</t>
  </si>
  <si>
    <t>Ovlivnění lokální peritoneální makrofágové imunity operačním výkonem</t>
  </si>
  <si>
    <t>Vliv časné operace rosštěpu rtu u novorozenců na hojení operační rány.</t>
  </si>
  <si>
    <t>Liposukce u chronického lymfedému horní končetiny</t>
  </si>
  <si>
    <t>Endoskopická léčba hyperaktivity detrusoru močového měchýře u dětí botulotoxinem A</t>
  </si>
  <si>
    <t>Syntetické biokompatibilní degradabilní materiály v léčbě kostních defektů v dětském věku.</t>
  </si>
  <si>
    <t>Měření funkcí autonomního systému u pacientů na umělé plícní ventilaci.</t>
  </si>
  <si>
    <t>Obnova aktivního pohybu v lokti u tetraplegických pacientů</t>
  </si>
  <si>
    <t>Studium mechanismu imunorezistence glioblastomu</t>
  </si>
  <si>
    <t>Předoperační regionální chemoterapie v léčbě karcinomu tlustého střeva</t>
  </si>
  <si>
    <t>Poruchy mikčních, sexuálních a defekačních funkcí u žen v aktivním věku po zlomenině pánve</t>
  </si>
  <si>
    <t xml:space="preserve">Využití Pet Ct v plánování léčby karcinomu jícnu     </t>
  </si>
  <si>
    <t>Role SIRS, NO a oxidativního stresu v rozvoji šokového stavu a mitochondriální dysfunkce jako podklad multiorgánového selhání</t>
  </si>
  <si>
    <t>Význam PET/CT v diagnostice a indikaci k léčbě karcinomu pankreatu</t>
  </si>
  <si>
    <t>Mini-invazívní transfixace proximální epifýzy femoru u coxa vara adolescens šroubem za asistence 3-D zesilovače rtg obrazu.</t>
  </si>
  <si>
    <t>Počítačově modelované umělé náhrady kostních defektů lební klenby a obličeje</t>
  </si>
  <si>
    <t>Význam miniinvazivní chirurgie v léčbě onkologicky nemocných dětí</t>
  </si>
  <si>
    <t>Význam tkáňové oxymetrie pro detekci mozkové ischémie a konečný výsledek léčby u pacientů po těžkém kraniocerebrálním poranění</t>
  </si>
  <si>
    <t>Prospektivní randomizovaná studie operační léčby zlomenin diafýzy humeru užitím miniinvazivní dlahové osteosyntézy (MIPO) vs. osteosyntézy zajištěným nitrodřeňovým hřebem (UHN)</t>
  </si>
  <si>
    <t>Artroskopicky asistovaná miniinvazivní osteosyntéza epifyzárních zlomenin v dětském věku</t>
  </si>
  <si>
    <t>Karcinom pankreatu: racionalizace diagnostického procesu s ohledem na účinnou léčbu</t>
  </si>
  <si>
    <t>Vliv techniky reimplantace ureteru při rekonstrukci močových cest na funkce a morbiditu ledvin</t>
  </si>
  <si>
    <t>Stanovení pro-zánětlivých cytokinů v mozko-míšním moku u pacientů s lumbo-ischialgickým syndromem jako faktor predikce efektu epidurální aplikace kortikoidů a chirurgické léčby výhřezů lumbální meziobratlové ploténky a stenózy páteřního kanálu.</t>
  </si>
  <si>
    <t>Kapsula renálních tumorů</t>
  </si>
  <si>
    <t>Korekce deformit horní končetiny u pacientů s DMO</t>
  </si>
  <si>
    <t>Incidence chronického hydrocefalu po subarachnoidálním krvácení v závislosti na použité metodě ošetření aneuryzmatu a dynamice cytologických změn likvoru</t>
  </si>
  <si>
    <t>Hemoragické postižení CNS u polytraumatu - diagnostika a léčba</t>
  </si>
  <si>
    <t>Vliv jaterní resekce na hladiny růstových faktorů</t>
  </si>
  <si>
    <t>Význam proteinů v patogenezi lymfokély po transplantaci ledviny, jako nechirurgického faktoru vzniku chirurgické komplikace - LYMFOKÉLA.</t>
  </si>
  <si>
    <t>Význam biomarkerů u traumatického poranění mozku u dětí</t>
  </si>
  <si>
    <t>Genetická podmíněnost tloušťky intimy-medie a oběhových parametrů u zdravé populace a u pacientů indikovaných k endarterektomii</t>
  </si>
  <si>
    <t>Varianty v genech pro receptory nespecifické imunity, chemotaktické a prozánětlivé cytokiny jako faktory individuální vnímavosti k infekci kloubních náhrad.</t>
  </si>
  <si>
    <t>Zkrácení pooperačního ileu a pobytu na jednotce intenzivní péče u pacientů po kolorektálním výkonu systémově podaným lidokainem a trimekainem</t>
  </si>
  <si>
    <t>Genetické příčiny mitochondriálních chorob vyvolaných defektem ATP syntázy.</t>
  </si>
  <si>
    <t>Analýza genů CYP21 u novorozenců s mírně zvýšenou hladinou 17-hydroxyprogesteronu.</t>
  </si>
  <si>
    <t>Studium klinických projevů mitochondriálních onemocnění a nové diagnostické algoritmy</t>
  </si>
  <si>
    <t>Studium meiotických poruch u mužů - nositelů vrozených balancovaných translokací a jejich vliv na efektivitu asistované reprodukce</t>
  </si>
  <si>
    <t>Identifikace nových vysoce rizikových podskupin dětské leukémie</t>
  </si>
  <si>
    <t>Využití vydechovaného oxidu dusnatého jako biochemického markeru zánětu v dýchacích cestách nemocných se sezónní alergickou rýmou a průduškovým astmatem.</t>
  </si>
  <si>
    <t>Molekulární patofyziologie vybraných vrozených poruch erytropoézy</t>
  </si>
  <si>
    <t>Molekulární podstata odpovědi na glukokortikoidy u akutní lymfatické leukémie dětí</t>
  </si>
  <si>
    <t>Význam hepcidinu pro diagnostiku a léčbu anémií v dětském věku.</t>
  </si>
  <si>
    <t xml:space="preserve">Přínos intravitreální aplikace selektivního inhibitoru vaskulárního endoteliálního růstového faktoru (anti-VEGF), pegaptanibu sodného, v léčbě retinopatie nedonošených.      </t>
  </si>
  <si>
    <t>Diagnostika defektů purinové de novo syntézy</t>
  </si>
  <si>
    <t>Chronická prenatální hypoxie a její vliv na vyvíjející se mozek</t>
  </si>
  <si>
    <t>Role izoforem proteinu p73 v patogenezi meduloblastomu: imunocytochemická a microarray studie</t>
  </si>
  <si>
    <t>Tuhost tepen, citlivost baroreflexu a 24 hod. profil krevního tlaku u dětí, dospívajících a mladých dospělých s diabetes mellitus I. typu</t>
  </si>
  <si>
    <t>Možnosti predikce postižení ledvinného parenchymu po akutní pyelonefritidě u dětí do 2 let</t>
  </si>
  <si>
    <t>Využití mutační analýzy genu RYR1, asociovaného s onemocněním maligní hypertermie, jako neinvazivní diagnostické alternativy.</t>
  </si>
  <si>
    <t>Změny organizace a aktivace motorického a premotorického kortexu u pacientů se spasticitou po ischemickém iktu v závislosti na léčbě botulotoxinem: fMRI studie</t>
  </si>
  <si>
    <t>Bolestivá diabetická neuropatie</t>
  </si>
  <si>
    <t>Exprese DMPK mRNA a DMPK proteinu v normálních lidských tkáních a přítomnost nukleárních ložisek obsahujících (CUG)n a (CCUG)n transkript DMPK ve tkáních pacientů s myotonickou dystrofií: vztah k RNA-vazebným proteinům</t>
  </si>
  <si>
    <t>Vlastnosti extracelulárního prostoru lidského epileptického neokortexu - význam v patogenezi a diagnostice farmakorezistentní epilepsie</t>
  </si>
  <si>
    <t>Disociace, kvantitativní EEG a kognitivní funkce u pacientů trpících úzkostnými poruchami</t>
  </si>
  <si>
    <t>Anorexia nervosa a bulimia nervosa, hledání nových klinických subtypů a jejich vazby na polymorfizmy vybraných genů</t>
  </si>
  <si>
    <t>Společenské náklady užívání tabáku, alkoholu a nelegálních drog v ČR 2007</t>
  </si>
  <si>
    <t>Predikce průběhu iniciálních fází schizofrenie pomocí morfologie mozku</t>
  </si>
  <si>
    <t>Funkční mozkové koreláty související s léčbou negativních příznaků schizofrenie repetitivní transkraniální magnetickou stimulací</t>
  </si>
  <si>
    <t>Hereditární spinocerebelární ataxie - rozšíření molekulárně genetické diagnostiky s pokračující longitudinální multidisciplinární studií rodin pacientů</t>
  </si>
  <si>
    <t>Vliv EEG biofeedbacku na příznaky pacientů s obsedantně-kompulzivní poruchou, kteří neodpovídají na léčbu SSRIs</t>
  </si>
  <si>
    <t>Anatomická a funkční konektivita motorických oblastí CNS u schizofrenie</t>
  </si>
  <si>
    <t>Kompletace metodiky a příprava k publikaci Halstead - Reitanovy neuropsychologické baterie</t>
  </si>
  <si>
    <t>Kvalita života pacientů s poruchami příjmu potravy: analýza výsledků léčby</t>
  </si>
  <si>
    <t>Vymezení úspěšnosti end-to-side anastomózy periferních nervů ve vztahu k ostatním neurotizačním technikám v klinické praxi a využití neurotrofických látek aplikovaných ve formě plasmidů v experimentálním modelu</t>
  </si>
  <si>
    <t>Biomarkery Alzheimerovy choroby u pacientů s Mírnou kognitivní poruchou</t>
  </si>
  <si>
    <t>Vztah regionální koncentrace toxických kovů v mozkové tkáni a genotypu apolipoproteinu E - rizikový faktor Alzheimerovy nemoci?</t>
  </si>
  <si>
    <t>Racionalizace diagnostických a terapeutických postupů u myasthenia gravis na základě analýzy genetických polymorfizmů</t>
  </si>
  <si>
    <t>Detekce subklinického metastatického postižení lymfatických uzlin u časných stádií karcinomu děložního hrdla pomocí vyšetření přítomnosti lidských papilomavirů.</t>
  </si>
  <si>
    <t>Proteomická analýza potenciálních biomarkerů ovariálního hyperstimulačního syndromu (OHSS) ve folikulární tekutině a séru pacientek při léčbě neplodnosti metodou IVF</t>
  </si>
  <si>
    <t xml:space="preserve">Detekce lymfatické drenáže horní končetiny v axile za účelem její prezervace - nová operační metoda jako prevence lymfedemu u pacientek s karcinomem prsu podstupující disekci axily.      </t>
  </si>
  <si>
    <t>Exprese genů a proteinů, které mají úlohu v lidské reprodukci - biomarkery poškození</t>
  </si>
  <si>
    <t>Význam DNA ploidity a vybraných biologických markerů karcinomu endometria nebo ovária pro volbu terapie a ovlivnění léčebných výsledků - prospektivní studie.</t>
  </si>
  <si>
    <t>Změny chemorezistence/chemosensitivity ovariálních nádorových buněk</t>
  </si>
  <si>
    <t>Význam peroperační detekce sentinelových lymfatických uzlin pro individualizaci léčby časných stádií karcinomu děložního hrdla.</t>
  </si>
  <si>
    <t>Okluzivní metody léčby děložních myomů u žen ve fertilním věku</t>
  </si>
  <si>
    <t>Vliv metabolismu homocysteinu na poruchy plodnosti.</t>
  </si>
  <si>
    <t>Změny koagulačních parametrů sledovaných v průběhu fyziologického těhotenství a těhotenství nosiček trombofilních mutací.</t>
  </si>
  <si>
    <t>Fragmentační a kvantitativní profilování volných nukleových kyselin v maternální plazmě u patologických a fyziologických těhotenství.</t>
  </si>
  <si>
    <t>Vztah koncentrace solubilního receptoru pro produkty pokročilé glykace ( sRAGE ) a vybraných markerů endotelové dysfunkce k předčasnému porodu a perinatální morbiditě</t>
  </si>
  <si>
    <t>Psychosomatické aspekty a medikace psychofarmak v etiopatogenese karcinomu endometria</t>
  </si>
  <si>
    <t>Přínos PET/CT pro klinický staging a terapeutický management u prognosticky nejistých onemocnění Ca cervicis a corporis uteri</t>
  </si>
  <si>
    <t>Prognostický význam nových geneticky podmíněných markerů při onemocnění Ca endometria</t>
  </si>
  <si>
    <t>Vliv homologních kopií genu TSPY (TSPX) na ovariální patogenezi.</t>
  </si>
  <si>
    <t>Anatomický a histologický stav puborektální svaloviny u žen operovaných pro urogenitální prolaps.</t>
  </si>
  <si>
    <t>Vývoj nové tularemické vakcíny na základě objasnění molekulární podstaty patogeneze tularemie</t>
  </si>
  <si>
    <t>Evoluce oxacilin rezistentních Staphylococcus aureus (MRSA) v České republice a její důsledky.</t>
  </si>
  <si>
    <t>Rekonstituce specifické imunity proti CMV po allogenní transplantaci kmenových buněk krvetvorby</t>
  </si>
  <si>
    <t>Komplexní studium bartonel izolovaných z infekcí lidí, hostitelů a vektorů v ČR</t>
  </si>
  <si>
    <t>Chlamydiová infekce při keratokonjunktivitis sicca</t>
  </si>
  <si>
    <t>Prevalence a biologické souvislosti chromozomální integrace šestého lidského herpesviru (HHV6) u dospělých a dětských pacientů léčených pro maligní onemocnění</t>
  </si>
  <si>
    <t>Biofilm - významný faktor virulence u infekcí močových katétrů; detekce a možnosti ovlivnění</t>
  </si>
  <si>
    <t>Přítomnost enzymů sortáz B, C a D u klinických izolátů Streptocococcus pneumoniae a její vliv na virulenci a rezistenci k antibiotikům.</t>
  </si>
  <si>
    <t>Nozokomiální enterobakterie produkující širokospektré beta-laktamázy v České republice a jejich klinický význam</t>
  </si>
  <si>
    <t>Molekulární typizace bakteriocinů produkovaných kmeny Escherichia coli z klinického materiálu: identifikace kolicinů a mikrocinů v souborech komensálních a patogenních kmenů</t>
  </si>
  <si>
    <t>Molekulárně-biologická analýza a klinický význam širokospektrých beta-laktamáz v podmínkách České republiky</t>
  </si>
  <si>
    <t>Úloha probiotik a bakterií zubního povlaku v rozvoji aterosklerotických změn u pacientů s chronickou parodontitidou a v experimentálním modelu</t>
  </si>
  <si>
    <t>Význam fekálních zánětlivých markerů pro diagnostiku a monitorování nemocných s Crohnovou chorobou a ulcerózní kolitidou</t>
  </si>
  <si>
    <t>Rychlá a standardizovaná diagnostika původců bakteriální meningitidy založená na technologii mikročipu.</t>
  </si>
  <si>
    <t>Genetické vlivy na vývoj atopických onemocnění</t>
  </si>
  <si>
    <t>Význam dendritických buněk při vzniku diabetu mellitu 1.typu</t>
  </si>
  <si>
    <t>Srovnání exprese cytokinů u nemocných s chronickým zánětem orofaryngu a se spinocelulárními nádory orofaryngu a vliv kyseliny dokosohexanové a eikospentaneové na jejich expresi</t>
  </si>
  <si>
    <t>Studium genových polymorfismů u pacientek s děložní myomatózou</t>
  </si>
  <si>
    <t>Stanovení a význam autoprotilátek proti hypofýze u endokrinopatií</t>
  </si>
  <si>
    <t>Úmrtnost a zdravotní stav klientů pražských nízkoprahových zařízení pro injekční uživatele nelegálních drog z roku 1994 - follow-up studie.</t>
  </si>
  <si>
    <t>Epidemiologická studie predikce obtížné tracheální intubace v anesteziologii</t>
  </si>
  <si>
    <t>Biologické monitorování a odhad rizika profesionální expozice glykoletherům</t>
  </si>
  <si>
    <t>Hodnocení nutričního stavu starých lidí v institucionalizované péči</t>
  </si>
  <si>
    <t>Akutní toxicita binárních a ternárních směsí a způsob její predikce</t>
  </si>
  <si>
    <t>Resistence nádorů prsu a ovarií na cytostatika vyvolaná ABC transportéry a vztah kinesinů k prognóze a predikci vývoje nemoci</t>
  </si>
  <si>
    <t>Monitorování obezity u dětí</t>
  </si>
  <si>
    <t>Současná mládež - medicínsko-společenský pohled očima projektu ELSPAC</t>
  </si>
  <si>
    <t>Projekt ELSPAC v nové roli - raná dospělost v brněnských rodinách</t>
  </si>
  <si>
    <t>Funkčnost rodiny ve vztahu k úrazům dětí</t>
  </si>
  <si>
    <t>Semilongitudinální sledování somatického vývoje a úrazovosti u školních dětí</t>
  </si>
  <si>
    <t>Vypracování metodického pokynu pro hodnocení růstu kojeného dítěte na základě porovnání růstu výlučně kojených dětí se stávajícími růstovými grafy pro českou populaci a se standardy Světové zdravotnické organizace.</t>
  </si>
  <si>
    <t>Hodnocení zdravotních rizik toxicity pro kůži alternativními toxikologickými metodami in vitro</t>
  </si>
  <si>
    <t>Determinanty rizikových forem užívání alkoholu v populaci mladých dospělých: analýza zdravotních, sociálních a psychologických souvislostí</t>
  </si>
  <si>
    <t>Analýza perinatální morbidity a mortality u dětí narozených po asistované reprodukci v České republice</t>
  </si>
  <si>
    <t>Stanovení radioprotektivního účinku terapeutického laseru</t>
  </si>
  <si>
    <t>Využití 3D obrazové analýzy pro hodnocení chemicky indukované iritace epiteliální tkáně in vitro</t>
  </si>
  <si>
    <t>Jaké faktory ovlivňují anxiogenní působení metamfetaminu?</t>
  </si>
  <si>
    <t>Studium účinků nebezpečných syntetických drog ze skupiny fenyletylaminů v animálních modelech - behaviorální a elektrofyziologické změny, ovlivnění farmakokinetiky a testování potenciálních antidot</t>
  </si>
  <si>
    <t>Rizikové faktory aterosklerózy u dospívající mládeže</t>
  </si>
  <si>
    <t>Centrum zdravotně sociální prevence ZSF JU v Českých Budějovicích</t>
  </si>
  <si>
    <t>Mohou statiny zmírnit rozvoj cholestatického jaterního poškození ?</t>
  </si>
  <si>
    <t>Využití nových molekulárně-genetických metod pro časný záchyt progrese onemocnění u pacientů s primárně resekabilním kolorektálním karcinomem na základě vyšetření cirkulujících nádorových buněk a volných nádorových nukleových kyselin</t>
  </si>
  <si>
    <t>Ambulance časné artritidy</t>
  </si>
  <si>
    <t>Morfologie a genetika Brookeova-Spieglerova syndromu</t>
  </si>
  <si>
    <t>Úloha zvýšených koncentrací epoxyeikosatrienových kyselin v regulaci renálních funkcí a patofyziologii renovaskulární hypertenze</t>
  </si>
  <si>
    <t>Chromozomální změny v nenádorovém renálním parenchymu a prekurzorech renálních nádorů</t>
  </si>
  <si>
    <t>Exprese c-kit proteinu, EGFR a HER-2/neu v high grade karcinomech slinných žláz: prognostický nebo prediktivní význam?</t>
  </si>
  <si>
    <t>Vrozené a získané dysfibrinogenemie a hypofibrinogenemie</t>
  </si>
  <si>
    <t>Vliv využití "EX-VIVO" zvířecího modelu (ERLANGEN COMPACT MODEL) na kvalitu provádění některých endoskopických výkonů</t>
  </si>
  <si>
    <t>Stanovení SNP a DNA methylačního profilu u pacientů s myelodysplastickým syndromem pomocí mikročipové technologie.</t>
  </si>
  <si>
    <t>Keratinové fragmenty jako serologický ukazatel u nemocných s alkoholickou jaterní cirhózou</t>
  </si>
  <si>
    <t>Korelace molekulárně biologických, imunohistochemických a klinických charakteristik difúzního velkobuněčného lymfomu v rámci diagnostického a prognostického algoritmu.</t>
  </si>
  <si>
    <t>Optimalizace screeningu kolorektálního karcinomu</t>
  </si>
  <si>
    <t>Význam interakce nádorového supresoru p53 a interleukinu-1alfa při nádorové transformaci</t>
  </si>
  <si>
    <t>Imunitní aktivace v průběhu infekce polyoma BK viru po transplantaci ledviny</t>
  </si>
  <si>
    <t>Zavedení nové metody aplikace helioxu v léčbě akutní exacerbace chronické obstrukční plicní nemoci</t>
  </si>
  <si>
    <t>Genetické faktory ovlivňující průběh vybraných forem nefrotického syndromu</t>
  </si>
  <si>
    <t>Genetická predispozice a nové biochemické markery kardiovaskulárního rizika u pacientů s chronickým onemocněním ledvin.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</si>
</sst>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00\ 00"/>
    <numFmt numFmtId="167" formatCode="#,##0.0"/>
    <numFmt numFmtId="168" formatCode="#,##0.000"/>
    <numFmt numFmtId="169" formatCode="0.0%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>
        <color indexed="10"/>
      </bottom>
    </border>
    <border>
      <left>
        <color indexed="63"/>
      </left>
      <right style="thin"/>
      <top style="medium"/>
      <bottom style="medium"/>
    </border>
    <border>
      <left style="medium">
        <color indexed="10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9" fillId="0" borderId="0" xfId="0" applyFont="1" applyAlignment="1">
      <alignment/>
    </xf>
    <xf numFmtId="1" fontId="0" fillId="0" borderId="0" xfId="0" applyNumberFormat="1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 vertical="center"/>
    </xf>
    <xf numFmtId="1" fontId="19" fillId="0" borderId="0" xfId="0" applyNumberFormat="1" applyFont="1" applyBorder="1" applyAlignment="1">
      <alignment/>
    </xf>
    <xf numFmtId="9" fontId="21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" fontId="21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9" fontId="19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2" fillId="19" borderId="10" xfId="0" applyFont="1" applyFill="1" applyBorder="1" applyAlignment="1">
      <alignment horizontal="center" vertical="center"/>
    </xf>
    <xf numFmtId="1" fontId="22" fillId="19" borderId="10" xfId="0" applyNumberFormat="1" applyFont="1" applyFill="1" applyBorder="1" applyAlignment="1">
      <alignment horizontal="center" vertical="center"/>
    </xf>
    <xf numFmtId="0" fontId="22" fillId="19" borderId="10" xfId="0" applyFont="1" applyFill="1" applyBorder="1" applyAlignment="1">
      <alignment horizontal="center" wrapText="1"/>
    </xf>
    <xf numFmtId="0" fontId="23" fillId="19" borderId="10" xfId="0" applyFont="1" applyFill="1" applyBorder="1" applyAlignment="1">
      <alignment horizontal="center" wrapText="1"/>
    </xf>
    <xf numFmtId="1" fontId="22" fillId="19" borderId="10" xfId="0" applyNumberFormat="1" applyFont="1" applyFill="1" applyBorder="1" applyAlignment="1" quotePrefix="1">
      <alignment horizontal="center" vertical="center"/>
    </xf>
    <xf numFmtId="0" fontId="24" fillId="4" borderId="10" xfId="0" applyFont="1" applyFill="1" applyBorder="1" applyAlignment="1">
      <alignment/>
    </xf>
    <xf numFmtId="0" fontId="25" fillId="4" borderId="10" xfId="0" applyFont="1" applyFill="1" applyBorder="1" applyAlignment="1">
      <alignment/>
    </xf>
    <xf numFmtId="4" fontId="25" fillId="4" borderId="10" xfId="0" applyNumberFormat="1" applyFont="1" applyFill="1" applyBorder="1" applyAlignment="1">
      <alignment horizontal="center"/>
    </xf>
    <xf numFmtId="164" fontId="24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" fontId="24" fillId="4" borderId="1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164" fontId="25" fillId="4" borderId="1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4" fillId="4" borderId="10" xfId="0" applyFont="1" applyFill="1" applyBorder="1" applyAlignment="1">
      <alignment/>
    </xf>
    <xf numFmtId="4" fontId="24" fillId="4" borderId="10" xfId="0" applyNumberFormat="1" applyFont="1" applyFill="1" applyBorder="1" applyAlignment="1">
      <alignment horizontal="center"/>
    </xf>
    <xf numFmtId="0" fontId="26" fillId="4" borderId="10" xfId="0" applyFont="1" applyFill="1" applyBorder="1" applyAlignment="1">
      <alignment/>
    </xf>
    <xf numFmtId="2" fontId="24" fillId="4" borderId="10" xfId="0" applyNumberFormat="1" applyFont="1" applyFill="1" applyBorder="1" applyAlignment="1">
      <alignment horizontal="center"/>
    </xf>
    <xf numFmtId="0" fontId="24" fillId="4" borderId="11" xfId="0" applyFont="1" applyFill="1" applyBorder="1" applyAlignment="1">
      <alignment/>
    </xf>
    <xf numFmtId="0" fontId="25" fillId="4" borderId="12" xfId="0" applyFont="1" applyFill="1" applyBorder="1" applyAlignment="1">
      <alignment/>
    </xf>
    <xf numFmtId="4" fontId="25" fillId="4" borderId="12" xfId="0" applyNumberFormat="1" applyFont="1" applyFill="1" applyBorder="1" applyAlignment="1">
      <alignment horizontal="center"/>
    </xf>
    <xf numFmtId="164" fontId="25" fillId="4" borderId="12" xfId="0" applyNumberFormat="1" applyFont="1" applyFill="1" applyBorder="1" applyAlignment="1">
      <alignment/>
    </xf>
    <xf numFmtId="164" fontId="24" fillId="4" borderId="12" xfId="0" applyNumberFormat="1" applyFont="1" applyFill="1" applyBorder="1" applyAlignment="1">
      <alignment/>
    </xf>
    <xf numFmtId="164" fontId="24" fillId="4" borderId="13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0" fontId="24" fillId="0" borderId="10" xfId="0" applyFont="1" applyBorder="1" applyAlignment="1">
      <alignment/>
    </xf>
    <xf numFmtId="0" fontId="25" fillId="24" borderId="10" xfId="0" applyFont="1" applyFill="1" applyBorder="1" applyAlignment="1">
      <alignment/>
    </xf>
    <xf numFmtId="4" fontId="25" fillId="24" borderId="10" xfId="0" applyNumberFormat="1" applyFont="1" applyFill="1" applyBorder="1" applyAlignment="1">
      <alignment horizontal="center"/>
    </xf>
    <xf numFmtId="164" fontId="25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4" fontId="24" fillId="0" borderId="10" xfId="0" applyNumberFormat="1" applyFont="1" applyFill="1" applyBorder="1" applyAlignment="1">
      <alignment/>
    </xf>
    <xf numFmtId="1" fontId="24" fillId="0" borderId="10" xfId="0" applyNumberFormat="1" applyFont="1" applyFill="1" applyBorder="1" applyAlignment="1">
      <alignment/>
    </xf>
    <xf numFmtId="0" fontId="25" fillId="24" borderId="14" xfId="0" applyFont="1" applyFill="1" applyBorder="1" applyAlignment="1">
      <alignment/>
    </xf>
    <xf numFmtId="4" fontId="25" fillId="24" borderId="14" xfId="0" applyNumberFormat="1" applyFont="1" applyFill="1" applyBorder="1" applyAlignment="1">
      <alignment horizontal="center"/>
    </xf>
    <xf numFmtId="164" fontId="24" fillId="0" borderId="14" xfId="0" applyNumberFormat="1" applyFont="1" applyBorder="1" applyAlignment="1">
      <alignment/>
    </xf>
    <xf numFmtId="0" fontId="25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25" fillId="0" borderId="10" xfId="0" applyFont="1" applyFill="1" applyBorder="1" applyAlignment="1">
      <alignment/>
    </xf>
    <xf numFmtId="4" fontId="25" fillId="0" borderId="10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/>
    </xf>
    <xf numFmtId="0" fontId="25" fillId="0" borderId="14" xfId="0" applyFont="1" applyBorder="1" applyAlignment="1">
      <alignment/>
    </xf>
    <xf numFmtId="4" fontId="25" fillId="0" borderId="14" xfId="0" applyNumberFormat="1" applyFont="1" applyFill="1" applyBorder="1" applyAlignment="1">
      <alignment horizontal="center"/>
    </xf>
    <xf numFmtId="4" fontId="25" fillId="0" borderId="1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164" fontId="24" fillId="0" borderId="0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4" fillId="4" borderId="14" xfId="0" applyFont="1" applyFill="1" applyBorder="1" applyAlignment="1">
      <alignment/>
    </xf>
    <xf numFmtId="0" fontId="24" fillId="4" borderId="14" xfId="0" applyFont="1" applyFill="1" applyBorder="1" applyAlignment="1">
      <alignment horizontal="center"/>
    </xf>
    <xf numFmtId="164" fontId="24" fillId="4" borderId="14" xfId="0" applyNumberFormat="1" applyFont="1" applyFill="1" applyBorder="1" applyAlignment="1">
      <alignment/>
    </xf>
    <xf numFmtId="0" fontId="24" fillId="4" borderId="10" xfId="0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0" fontId="24" fillId="4" borderId="15" xfId="0" applyFont="1" applyFill="1" applyBorder="1" applyAlignment="1">
      <alignment/>
    </xf>
    <xf numFmtId="0" fontId="24" fillId="4" borderId="15" xfId="0" applyFont="1" applyFill="1" applyBorder="1" applyAlignment="1">
      <alignment horizontal="center"/>
    </xf>
    <xf numFmtId="164" fontId="24" fillId="4" borderId="15" xfId="0" applyNumberFormat="1" applyFont="1" applyFill="1" applyBorder="1" applyAlignment="1">
      <alignment/>
    </xf>
    <xf numFmtId="0" fontId="24" fillId="4" borderId="10" xfId="0" applyFont="1" applyFill="1" applyBorder="1" applyAlignment="1">
      <alignment horizontal="left"/>
    </xf>
    <xf numFmtId="0" fontId="24" fillId="0" borderId="14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4" fillId="0" borderId="16" xfId="0" applyFont="1" applyBorder="1" applyAlignment="1">
      <alignment horizontal="center"/>
    </xf>
    <xf numFmtId="0" fontId="24" fillId="0" borderId="10" xfId="0" applyNumberFormat="1" applyFont="1" applyBorder="1" applyAlignment="1">
      <alignment/>
    </xf>
    <xf numFmtId="0" fontId="25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0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0" fontId="24" fillId="4" borderId="10" xfId="0" applyNumberFormat="1" applyFont="1" applyFill="1" applyBorder="1" applyAlignment="1">
      <alignment/>
    </xf>
    <xf numFmtId="0" fontId="24" fillId="4" borderId="14" xfId="0" applyFont="1" applyFill="1" applyBorder="1" applyAlignment="1">
      <alignment horizontal="left"/>
    </xf>
    <xf numFmtId="1" fontId="24" fillId="4" borderId="14" xfId="0" applyNumberFormat="1" applyFont="1" applyFill="1" applyBorder="1" applyAlignment="1">
      <alignment/>
    </xf>
    <xf numFmtId="1" fontId="24" fillId="0" borderId="10" xfId="0" applyNumberFormat="1" applyFont="1" applyBorder="1" applyAlignment="1">
      <alignment/>
    </xf>
    <xf numFmtId="1" fontId="2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20" fillId="0" borderId="0" xfId="0" applyFont="1" applyBorder="1" applyAlignment="1">
      <alignment/>
    </xf>
    <xf numFmtId="0" fontId="26" fillId="4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1" fontId="25" fillId="0" borderId="10" xfId="0" applyNumberFormat="1" applyFont="1" applyBorder="1" applyAlignment="1">
      <alignment/>
    </xf>
    <xf numFmtId="0" fontId="25" fillId="4" borderId="10" xfId="0" applyFont="1" applyFill="1" applyBorder="1" applyAlignment="1">
      <alignment/>
    </xf>
    <xf numFmtId="1" fontId="25" fillId="4" borderId="10" xfId="0" applyNumberFormat="1" applyFont="1" applyFill="1" applyBorder="1" applyAlignment="1">
      <alignment/>
    </xf>
    <xf numFmtId="0" fontId="24" fillId="0" borderId="16" xfId="0" applyFont="1" applyBorder="1" applyAlignment="1">
      <alignment/>
    </xf>
    <xf numFmtId="1" fontId="24" fillId="0" borderId="16" xfId="0" applyNumberFormat="1" applyFont="1" applyBorder="1" applyAlignment="1">
      <alignment/>
    </xf>
    <xf numFmtId="4" fontId="24" fillId="4" borderId="10" xfId="0" applyNumberFormat="1" applyFont="1" applyFill="1" applyBorder="1" applyAlignment="1">
      <alignment horizontal="center"/>
    </xf>
    <xf numFmtId="0" fontId="28" fillId="4" borderId="10" xfId="0" applyFont="1" applyFill="1" applyBorder="1" applyAlignment="1">
      <alignment/>
    </xf>
    <xf numFmtId="4" fontId="24" fillId="0" borderId="10" xfId="0" applyNumberFormat="1" applyFont="1" applyBorder="1" applyAlignment="1">
      <alignment horizontal="center"/>
    </xf>
    <xf numFmtId="164" fontId="24" fillId="0" borderId="17" xfId="0" applyNumberFormat="1" applyFont="1" applyBorder="1" applyAlignment="1">
      <alignment/>
    </xf>
    <xf numFmtId="4" fontId="24" fillId="0" borderId="14" xfId="0" applyNumberFormat="1" applyFont="1" applyBorder="1" applyAlignment="1">
      <alignment horizontal="center"/>
    </xf>
    <xf numFmtId="165" fontId="25" fillId="4" borderId="10" xfId="0" applyNumberFormat="1" applyFont="1" applyFill="1" applyBorder="1" applyAlignment="1">
      <alignment/>
    </xf>
    <xf numFmtId="165" fontId="25" fillId="0" borderId="10" xfId="0" applyNumberFormat="1" applyFont="1" applyBorder="1" applyAlignment="1">
      <alignment/>
    </xf>
    <xf numFmtId="164" fontId="25" fillId="4" borderId="10" xfId="0" applyNumberFormat="1" applyFont="1" applyFill="1" applyBorder="1" applyAlignment="1">
      <alignment/>
    </xf>
    <xf numFmtId="164" fontId="24" fillId="4" borderId="10" xfId="0" applyNumberFormat="1" applyFont="1" applyFill="1" applyBorder="1" applyAlignment="1">
      <alignment/>
    </xf>
    <xf numFmtId="164" fontId="25" fillId="0" borderId="10" xfId="0" applyNumberFormat="1" applyFont="1" applyBorder="1" applyAlignment="1">
      <alignment/>
    </xf>
    <xf numFmtId="0" fontId="25" fillId="0" borderId="17" xfId="0" applyFont="1" applyBorder="1" applyAlignment="1">
      <alignment/>
    </xf>
    <xf numFmtId="165" fontId="25" fillId="0" borderId="17" xfId="0" applyNumberFormat="1" applyFont="1" applyBorder="1" applyAlignment="1">
      <alignment/>
    </xf>
    <xf numFmtId="164" fontId="25" fillId="0" borderId="17" xfId="0" applyNumberFormat="1" applyFont="1" applyBorder="1" applyAlignment="1">
      <alignment/>
    </xf>
    <xf numFmtId="164" fontId="24" fillId="0" borderId="17" xfId="0" applyNumberFormat="1" applyFont="1" applyBorder="1" applyAlignment="1">
      <alignment/>
    </xf>
    <xf numFmtId="165" fontId="25" fillId="0" borderId="18" xfId="0" applyNumberFormat="1" applyFont="1" applyBorder="1" applyAlignment="1">
      <alignment/>
    </xf>
    <xf numFmtId="164" fontId="25" fillId="0" borderId="15" xfId="0" applyNumberFormat="1" applyFont="1" applyBorder="1" applyAlignment="1">
      <alignment/>
    </xf>
    <xf numFmtId="164" fontId="24" fillId="0" borderId="15" xfId="0" applyNumberFormat="1" applyFont="1" applyBorder="1" applyAlignment="1">
      <alignment/>
    </xf>
    <xf numFmtId="164" fontId="24" fillId="0" borderId="15" xfId="0" applyNumberFormat="1" applyFont="1" applyFill="1" applyBorder="1" applyAlignment="1">
      <alignment/>
    </xf>
    <xf numFmtId="1" fontId="24" fillId="0" borderId="15" xfId="0" applyNumberFormat="1" applyFont="1" applyFill="1" applyBorder="1" applyAlignment="1">
      <alignment/>
    </xf>
    <xf numFmtId="0" fontId="22" fillId="0" borderId="10" xfId="0" applyFont="1" applyBorder="1" applyAlignment="1">
      <alignment horizontal="center"/>
    </xf>
    <xf numFmtId="167" fontId="22" fillId="4" borderId="19" xfId="0" applyNumberFormat="1" applyFont="1" applyFill="1" applyBorder="1" applyAlignment="1">
      <alignment/>
    </xf>
    <xf numFmtId="167" fontId="23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2" fontId="22" fillId="4" borderId="19" xfId="0" applyNumberFormat="1" applyFont="1" applyFill="1" applyBorder="1" applyAlignment="1">
      <alignment/>
    </xf>
    <xf numFmtId="0" fontId="22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2" fontId="22" fillId="4" borderId="24" xfId="0" applyNumberFormat="1" applyFont="1" applyFill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25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1" fontId="19" fillId="0" borderId="27" xfId="0" applyNumberFormat="1" applyFont="1" applyBorder="1" applyAlignment="1">
      <alignment/>
    </xf>
    <xf numFmtId="9" fontId="21" fillId="0" borderId="25" xfId="0" applyNumberFormat="1" applyFont="1" applyBorder="1" applyAlignment="1">
      <alignment/>
    </xf>
    <xf numFmtId="0" fontId="21" fillId="0" borderId="25" xfId="0" applyFont="1" applyBorder="1" applyAlignment="1">
      <alignment/>
    </xf>
    <xf numFmtId="164" fontId="24" fillId="0" borderId="0" xfId="0" applyNumberFormat="1" applyFont="1" applyFill="1" applyBorder="1" applyAlignment="1">
      <alignment/>
    </xf>
    <xf numFmtId="1" fontId="24" fillId="0" borderId="0" xfId="0" applyNumberFormat="1" applyFont="1" applyFill="1" applyBorder="1" applyAlignment="1">
      <alignment/>
    </xf>
    <xf numFmtId="2" fontId="21" fillId="0" borderId="0" xfId="0" applyNumberFormat="1" applyFont="1" applyBorder="1" applyAlignment="1">
      <alignment horizontal="left"/>
    </xf>
    <xf numFmtId="4" fontId="24" fillId="0" borderId="0" xfId="0" applyNumberFormat="1" applyFont="1" applyBorder="1" applyAlignment="1">
      <alignment horizontal="center"/>
    </xf>
    <xf numFmtId="0" fontId="22" fillId="19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4" xfId="0" applyFont="1" applyFill="1" applyBorder="1" applyAlignment="1">
      <alignment/>
    </xf>
    <xf numFmtId="0" fontId="25" fillId="4" borderId="28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4" fillId="0" borderId="14" xfId="0" applyNumberFormat="1" applyFont="1" applyBorder="1" applyAlignment="1">
      <alignment/>
    </xf>
    <xf numFmtId="0" fontId="24" fillId="4" borderId="28" xfId="0" applyFont="1" applyFill="1" applyBorder="1" applyAlignment="1">
      <alignment/>
    </xf>
    <xf numFmtId="0" fontId="25" fillId="0" borderId="14" xfId="0" applyFont="1" applyBorder="1" applyAlignment="1">
      <alignment/>
    </xf>
    <xf numFmtId="0" fontId="25" fillId="0" borderId="17" xfId="0" applyFont="1" applyBorder="1" applyAlignment="1">
      <alignment/>
    </xf>
    <xf numFmtId="4" fontId="25" fillId="0" borderId="0" xfId="0" applyNumberFormat="1" applyFont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19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vertical="center"/>
    </xf>
    <xf numFmtId="0" fontId="24" fillId="4" borderId="30" xfId="0" applyFont="1" applyFill="1" applyBorder="1" applyAlignment="1">
      <alignment/>
    </xf>
    <xf numFmtId="0" fontId="25" fillId="4" borderId="15" xfId="0" applyFont="1" applyFill="1" applyBorder="1" applyAlignment="1">
      <alignment/>
    </xf>
    <xf numFmtId="0" fontId="24" fillId="4" borderId="17" xfId="0" applyNumberFormat="1" applyFont="1" applyFill="1" applyBorder="1" applyAlignment="1">
      <alignment/>
    </xf>
    <xf numFmtId="4" fontId="25" fillId="4" borderId="15" xfId="0" applyNumberFormat="1" applyFont="1" applyFill="1" applyBorder="1" applyAlignment="1">
      <alignment horizontal="center"/>
    </xf>
    <xf numFmtId="164" fontId="25" fillId="4" borderId="15" xfId="0" applyNumberFormat="1" applyFont="1" applyFill="1" applyBorder="1" applyAlignment="1">
      <alignment/>
    </xf>
    <xf numFmtId="0" fontId="24" fillId="0" borderId="14" xfId="0" applyFont="1" applyBorder="1" applyAlignment="1">
      <alignment horizontal="center"/>
    </xf>
    <xf numFmtId="0" fontId="24" fillId="4" borderId="12" xfId="0" applyFont="1" applyFill="1" applyBorder="1" applyAlignment="1">
      <alignment/>
    </xf>
    <xf numFmtId="0" fontId="24" fillId="4" borderId="28" xfId="0" applyFont="1" applyFill="1" applyBorder="1" applyAlignment="1">
      <alignment horizontal="center"/>
    </xf>
    <xf numFmtId="164" fontId="24" fillId="4" borderId="28" xfId="0" applyNumberFormat="1" applyFont="1" applyFill="1" applyBorder="1" applyAlignment="1">
      <alignment/>
    </xf>
    <xf numFmtId="0" fontId="24" fillId="4" borderId="17" xfId="0" applyFont="1" applyFill="1" applyBorder="1" applyAlignment="1">
      <alignment/>
    </xf>
    <xf numFmtId="164" fontId="25" fillId="0" borderId="15" xfId="0" applyNumberFormat="1" applyFont="1" applyBorder="1" applyAlignment="1">
      <alignment/>
    </xf>
    <xf numFmtId="4" fontId="24" fillId="4" borderId="28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2"/>
  <sheetViews>
    <sheetView tabSelected="1" workbookViewId="0" topLeftCell="A421">
      <selection activeCell="D410" sqref="D410"/>
    </sheetView>
  </sheetViews>
  <sheetFormatPr defaultColWidth="9.140625" defaultRowHeight="15"/>
  <cols>
    <col min="1" max="1" width="4.140625" style="0" customWidth="1"/>
    <col min="2" max="2" width="7.140625" style="0" customWidth="1"/>
    <col min="3" max="3" width="42.28125" style="0" customWidth="1"/>
    <col min="4" max="4" width="25.00390625" style="0" customWidth="1"/>
    <col min="5" max="5" width="6.28125" style="2" hidden="1" customWidth="1"/>
    <col min="6" max="6" width="7.8515625" style="0" customWidth="1"/>
    <col min="7" max="7" width="8.421875" style="3" customWidth="1"/>
    <col min="8" max="8" width="9.28125" style="0" hidden="1" customWidth="1"/>
    <col min="9" max="12" width="7.7109375" style="0" hidden="1" customWidth="1"/>
    <col min="13" max="13" width="9.421875" style="0" hidden="1" customWidth="1"/>
    <col min="14" max="17" width="0" style="0" hidden="1" customWidth="1"/>
  </cols>
  <sheetData>
    <row r="1" spans="1:17" ht="18.75">
      <c r="A1" s="1" t="s">
        <v>61</v>
      </c>
      <c r="B1" s="1"/>
      <c r="C1" s="1"/>
      <c r="D1" s="1"/>
      <c r="Q1" s="4"/>
    </row>
    <row r="2" spans="1:17" ht="21" customHeight="1">
      <c r="A2" s="1"/>
      <c r="B2" s="1"/>
      <c r="C2" s="1"/>
      <c r="D2" s="1"/>
      <c r="Q2" s="153" t="s">
        <v>62</v>
      </c>
    </row>
    <row r="3" spans="1:17" ht="18.75">
      <c r="A3" s="5"/>
      <c r="B3" s="6">
        <v>0.65</v>
      </c>
      <c r="C3" s="11" t="s">
        <v>711</v>
      </c>
      <c r="D3" s="7">
        <v>20</v>
      </c>
      <c r="E3" s="7"/>
      <c r="F3" s="7"/>
      <c r="G3" s="8"/>
      <c r="H3" s="9"/>
      <c r="I3" s="10"/>
      <c r="J3" s="11"/>
      <c r="Q3" s="154"/>
    </row>
    <row r="4" spans="1:17" ht="21" customHeight="1">
      <c r="A4" s="1"/>
      <c r="B4" s="12"/>
      <c r="C4" s="12"/>
      <c r="D4" s="1"/>
      <c r="K4" s="13"/>
      <c r="Q4" s="154"/>
    </row>
    <row r="5" spans="1:17" ht="24.75" customHeight="1">
      <c r="A5" s="14" t="s">
        <v>63</v>
      </c>
      <c r="B5" s="14" t="s">
        <v>64</v>
      </c>
      <c r="C5" s="14" t="s">
        <v>712</v>
      </c>
      <c r="D5" s="14" t="s">
        <v>65</v>
      </c>
      <c r="E5" s="15" t="s">
        <v>66</v>
      </c>
      <c r="F5" s="16" t="s">
        <v>67</v>
      </c>
      <c r="G5" s="17" t="s">
        <v>68</v>
      </c>
      <c r="H5" s="16" t="s">
        <v>69</v>
      </c>
      <c r="I5" s="139">
        <v>2008</v>
      </c>
      <c r="J5" s="18" t="s">
        <v>71</v>
      </c>
      <c r="K5" s="18" t="s">
        <v>72</v>
      </c>
      <c r="L5" s="18" t="s">
        <v>73</v>
      </c>
      <c r="M5" s="16" t="s">
        <v>74</v>
      </c>
      <c r="N5" s="16" t="s">
        <v>75</v>
      </c>
      <c r="O5" s="16" t="s">
        <v>76</v>
      </c>
      <c r="P5" s="16" t="s">
        <v>77</v>
      </c>
      <c r="Q5" s="154"/>
    </row>
    <row r="6" spans="1:17" s="24" customFormat="1" ht="14.25" customHeight="1">
      <c r="A6" s="19">
        <v>1</v>
      </c>
      <c r="B6" s="20" t="s">
        <v>78</v>
      </c>
      <c r="C6" s="96" t="s">
        <v>713</v>
      </c>
      <c r="D6" s="20" t="s">
        <v>79</v>
      </c>
      <c r="E6" s="21">
        <v>96.66</v>
      </c>
      <c r="F6" s="22">
        <v>1.375</v>
      </c>
      <c r="G6" s="22">
        <f>F6</f>
        <v>1.375</v>
      </c>
      <c r="H6" s="22">
        <f>G6</f>
        <v>1.375</v>
      </c>
      <c r="I6" s="22">
        <v>0.777</v>
      </c>
      <c r="J6" s="22">
        <v>0.598</v>
      </c>
      <c r="K6" s="22">
        <v>0</v>
      </c>
      <c r="L6" s="22">
        <v>0</v>
      </c>
      <c r="M6" s="22">
        <f>I6</f>
        <v>0.777</v>
      </c>
      <c r="N6" s="22">
        <f>J6</f>
        <v>0.598</v>
      </c>
      <c r="O6" s="22">
        <f>K6</f>
        <v>0</v>
      </c>
      <c r="P6" s="22">
        <f>L6</f>
        <v>0</v>
      </c>
      <c r="Q6" s="23"/>
    </row>
    <row r="7" spans="1:17" s="24" customFormat="1" ht="14.25" customHeight="1">
      <c r="A7" s="19">
        <v>2</v>
      </c>
      <c r="B7" s="20" t="s">
        <v>80</v>
      </c>
      <c r="C7" s="96" t="s">
        <v>714</v>
      </c>
      <c r="D7" s="20" t="s">
        <v>81</v>
      </c>
      <c r="E7" s="21">
        <v>95</v>
      </c>
      <c r="F7" s="22">
        <v>6.567</v>
      </c>
      <c r="G7" s="22">
        <f>F7</f>
        <v>6.567</v>
      </c>
      <c r="H7" s="22">
        <f aca="true" t="shared" si="0" ref="H7:H36">H6+G7</f>
        <v>7.942</v>
      </c>
      <c r="I7" s="22">
        <v>2.149</v>
      </c>
      <c r="J7" s="22">
        <v>1.899</v>
      </c>
      <c r="K7" s="22">
        <v>1.926</v>
      </c>
      <c r="L7" s="22">
        <v>0.593</v>
      </c>
      <c r="M7" s="22">
        <f aca="true" t="shared" si="1" ref="M7:M36">M6+I7</f>
        <v>2.926</v>
      </c>
      <c r="N7" s="22">
        <f aca="true" t="shared" si="2" ref="N7:N36">N6+J7</f>
        <v>2.497</v>
      </c>
      <c r="O7" s="22">
        <f aca="true" t="shared" si="3" ref="O7:O36">O6+K7</f>
        <v>1.926</v>
      </c>
      <c r="P7" s="22">
        <f aca="true" t="shared" si="4" ref="P7:P36">P6+L7</f>
        <v>0.593</v>
      </c>
      <c r="Q7" s="23"/>
    </row>
    <row r="8" spans="1:17" s="27" customFormat="1" ht="14.25" customHeight="1">
      <c r="A8" s="19">
        <v>3</v>
      </c>
      <c r="B8" s="20" t="s">
        <v>82</v>
      </c>
      <c r="C8" s="96" t="s">
        <v>715</v>
      </c>
      <c r="D8" s="20" t="s">
        <v>83</v>
      </c>
      <c r="E8" s="21">
        <v>95</v>
      </c>
      <c r="F8" s="22">
        <v>4.459</v>
      </c>
      <c r="G8" s="22">
        <f>F8</f>
        <v>4.459</v>
      </c>
      <c r="H8" s="22">
        <f t="shared" si="0"/>
        <v>12.401</v>
      </c>
      <c r="I8" s="22">
        <v>1.234</v>
      </c>
      <c r="J8" s="22">
        <v>2.719</v>
      </c>
      <c r="K8" s="22">
        <v>0.506</v>
      </c>
      <c r="L8" s="25">
        <v>0</v>
      </c>
      <c r="M8" s="22">
        <f t="shared" si="1"/>
        <v>4.16</v>
      </c>
      <c r="N8" s="22">
        <f t="shared" si="2"/>
        <v>5.215999999999999</v>
      </c>
      <c r="O8" s="22">
        <f t="shared" si="3"/>
        <v>2.432</v>
      </c>
      <c r="P8" s="22">
        <f t="shared" si="4"/>
        <v>0.593</v>
      </c>
      <c r="Q8" s="26"/>
    </row>
    <row r="9" spans="1:17" s="24" customFormat="1" ht="14.25" customHeight="1">
      <c r="A9" s="19">
        <v>4</v>
      </c>
      <c r="B9" s="20" t="s">
        <v>84</v>
      </c>
      <c r="C9" s="96" t="s">
        <v>716</v>
      </c>
      <c r="D9" s="20" t="s">
        <v>85</v>
      </c>
      <c r="E9" s="21">
        <v>95</v>
      </c>
      <c r="F9" s="22">
        <v>4.976</v>
      </c>
      <c r="G9" s="22">
        <f>F9</f>
        <v>4.976</v>
      </c>
      <c r="H9" s="22">
        <f t="shared" si="0"/>
        <v>17.377</v>
      </c>
      <c r="I9" s="22">
        <v>1.595</v>
      </c>
      <c r="J9" s="22">
        <v>2.089</v>
      </c>
      <c r="K9" s="22">
        <v>1.166</v>
      </c>
      <c r="L9" s="22">
        <v>0.126</v>
      </c>
      <c r="M9" s="22">
        <f t="shared" si="1"/>
        <v>5.755</v>
      </c>
      <c r="N9" s="22">
        <f t="shared" si="2"/>
        <v>7.305</v>
      </c>
      <c r="O9" s="22">
        <f t="shared" si="3"/>
        <v>3.598</v>
      </c>
      <c r="P9" s="22">
        <f t="shared" si="4"/>
        <v>0.719</v>
      </c>
      <c r="Q9" s="23"/>
    </row>
    <row r="10" spans="1:17" s="30" customFormat="1" ht="14.25" customHeight="1">
      <c r="A10" s="19">
        <v>5</v>
      </c>
      <c r="B10" s="20" t="s">
        <v>86</v>
      </c>
      <c r="C10" s="96" t="s">
        <v>717</v>
      </c>
      <c r="D10" s="20" t="s">
        <v>87</v>
      </c>
      <c r="E10" s="21">
        <v>93.33</v>
      </c>
      <c r="F10" s="28">
        <v>10.26</v>
      </c>
      <c r="G10" s="22">
        <v>10.25</v>
      </c>
      <c r="H10" s="22">
        <f t="shared" si="0"/>
        <v>27.627</v>
      </c>
      <c r="I10" s="22">
        <v>1.862</v>
      </c>
      <c r="J10" s="22">
        <v>3.061</v>
      </c>
      <c r="K10" s="22">
        <v>3.061</v>
      </c>
      <c r="L10" s="22">
        <v>2.276</v>
      </c>
      <c r="M10" s="22">
        <f t="shared" si="1"/>
        <v>7.617</v>
      </c>
      <c r="N10" s="22">
        <f t="shared" si="2"/>
        <v>10.366</v>
      </c>
      <c r="O10" s="22">
        <f t="shared" si="3"/>
        <v>6.659</v>
      </c>
      <c r="P10" s="22">
        <f t="shared" si="4"/>
        <v>2.9949999999999997</v>
      </c>
      <c r="Q10" s="29"/>
    </row>
    <row r="11" spans="1:17" s="30" customFormat="1" ht="14.25" customHeight="1">
      <c r="A11" s="19">
        <v>6</v>
      </c>
      <c r="B11" s="31" t="s">
        <v>88</v>
      </c>
      <c r="C11" s="19" t="s">
        <v>718</v>
      </c>
      <c r="D11" s="31" t="s">
        <v>89</v>
      </c>
      <c r="E11" s="32">
        <v>92.5</v>
      </c>
      <c r="F11" s="22">
        <v>5.803</v>
      </c>
      <c r="G11" s="22">
        <v>3.733</v>
      </c>
      <c r="H11" s="22">
        <f t="shared" si="0"/>
        <v>31.36</v>
      </c>
      <c r="I11" s="22">
        <v>0.833</v>
      </c>
      <c r="J11" s="22">
        <v>1.694</v>
      </c>
      <c r="K11" s="22">
        <v>1.807</v>
      </c>
      <c r="L11" s="22">
        <v>1.469</v>
      </c>
      <c r="M11" s="22">
        <f t="shared" si="1"/>
        <v>8.45</v>
      </c>
      <c r="N11" s="22">
        <f t="shared" si="2"/>
        <v>12.059999999999999</v>
      </c>
      <c r="O11" s="22">
        <f t="shared" si="3"/>
        <v>8.466</v>
      </c>
      <c r="P11" s="22">
        <f t="shared" si="4"/>
        <v>4.4639999999999995</v>
      </c>
      <c r="Q11" s="29"/>
    </row>
    <row r="12" spans="1:17" s="30" customFormat="1" ht="14.25" customHeight="1">
      <c r="A12" s="19">
        <v>7</v>
      </c>
      <c r="B12" s="20" t="s">
        <v>90</v>
      </c>
      <c r="C12" s="96" t="s">
        <v>719</v>
      </c>
      <c r="D12" s="20" t="s">
        <v>91</v>
      </c>
      <c r="E12" s="21">
        <v>92</v>
      </c>
      <c r="F12" s="22">
        <v>8.195</v>
      </c>
      <c r="G12" s="22">
        <f>F12</f>
        <v>8.195</v>
      </c>
      <c r="H12" s="22">
        <f t="shared" si="0"/>
        <v>39.555</v>
      </c>
      <c r="I12" s="22">
        <v>1.382</v>
      </c>
      <c r="J12" s="22">
        <v>2.587</v>
      </c>
      <c r="K12" s="22">
        <v>2.382</v>
      </c>
      <c r="L12" s="22">
        <v>1.844</v>
      </c>
      <c r="M12" s="22">
        <f t="shared" si="1"/>
        <v>9.831999999999999</v>
      </c>
      <c r="N12" s="22">
        <f t="shared" si="2"/>
        <v>14.646999999999998</v>
      </c>
      <c r="O12" s="22">
        <f t="shared" si="3"/>
        <v>10.847999999999999</v>
      </c>
      <c r="P12" s="22">
        <f t="shared" si="4"/>
        <v>6.308</v>
      </c>
      <c r="Q12" s="29"/>
    </row>
    <row r="13" spans="1:17" s="27" customFormat="1" ht="14.25" customHeight="1">
      <c r="A13" s="19">
        <v>8</v>
      </c>
      <c r="B13" s="20" t="s">
        <v>92</v>
      </c>
      <c r="C13" s="96" t="s">
        <v>720</v>
      </c>
      <c r="D13" s="20" t="s">
        <v>93</v>
      </c>
      <c r="E13" s="21">
        <v>91.66</v>
      </c>
      <c r="F13" s="22">
        <v>1.682</v>
      </c>
      <c r="G13" s="22">
        <f>F13</f>
        <v>1.682</v>
      </c>
      <c r="H13" s="22">
        <f t="shared" si="0"/>
        <v>41.237</v>
      </c>
      <c r="I13" s="22">
        <v>0.467</v>
      </c>
      <c r="J13" s="22">
        <v>0.705</v>
      </c>
      <c r="K13" s="22">
        <v>0.51</v>
      </c>
      <c r="L13" s="25">
        <v>0</v>
      </c>
      <c r="M13" s="22">
        <f t="shared" si="1"/>
        <v>10.299</v>
      </c>
      <c r="N13" s="22">
        <f t="shared" si="2"/>
        <v>15.351999999999999</v>
      </c>
      <c r="O13" s="22">
        <f t="shared" si="3"/>
        <v>11.357999999999999</v>
      </c>
      <c r="P13" s="22">
        <f t="shared" si="4"/>
        <v>6.308</v>
      </c>
      <c r="Q13" s="26"/>
    </row>
    <row r="14" spans="1:17" s="27" customFormat="1" ht="14.25" customHeight="1">
      <c r="A14" s="19">
        <v>9</v>
      </c>
      <c r="B14" s="20" t="s">
        <v>94</v>
      </c>
      <c r="C14" s="96" t="s">
        <v>721</v>
      </c>
      <c r="D14" s="20" t="s">
        <v>95</v>
      </c>
      <c r="E14" s="21">
        <v>91</v>
      </c>
      <c r="F14" s="28">
        <v>3.728</v>
      </c>
      <c r="G14" s="22">
        <f>F14</f>
        <v>3.728</v>
      </c>
      <c r="H14" s="22">
        <f t="shared" si="0"/>
        <v>44.965</v>
      </c>
      <c r="I14" s="22">
        <v>0.711</v>
      </c>
      <c r="J14" s="22">
        <v>1.293</v>
      </c>
      <c r="K14" s="22">
        <v>1.001</v>
      </c>
      <c r="L14" s="22">
        <v>0.723</v>
      </c>
      <c r="M14" s="22">
        <f t="shared" si="1"/>
        <v>11.01</v>
      </c>
      <c r="N14" s="22">
        <f t="shared" si="2"/>
        <v>16.645</v>
      </c>
      <c r="O14" s="22">
        <f t="shared" si="3"/>
        <v>12.358999999999998</v>
      </c>
      <c r="P14" s="22">
        <f t="shared" si="4"/>
        <v>7.031</v>
      </c>
      <c r="Q14" s="26"/>
    </row>
    <row r="15" spans="1:17" s="27" customFormat="1" ht="14.25" customHeight="1">
      <c r="A15" s="19">
        <v>10</v>
      </c>
      <c r="B15" s="20" t="s">
        <v>96</v>
      </c>
      <c r="C15" s="96" t="s">
        <v>722</v>
      </c>
      <c r="D15" s="20" t="s">
        <v>97</v>
      </c>
      <c r="E15" s="21">
        <v>90</v>
      </c>
      <c r="F15" s="22">
        <v>22.585</v>
      </c>
      <c r="G15" s="22">
        <f>F15</f>
        <v>22.585</v>
      </c>
      <c r="H15" s="22">
        <f t="shared" si="0"/>
        <v>67.55000000000001</v>
      </c>
      <c r="I15" s="22">
        <v>0</v>
      </c>
      <c r="J15" s="22">
        <v>3.717</v>
      </c>
      <c r="K15" s="22">
        <v>18.084</v>
      </c>
      <c r="L15" s="22">
        <v>0.784</v>
      </c>
      <c r="M15" s="22">
        <f t="shared" si="1"/>
        <v>11.01</v>
      </c>
      <c r="N15" s="22">
        <f t="shared" si="2"/>
        <v>20.362</v>
      </c>
      <c r="O15" s="22">
        <f t="shared" si="3"/>
        <v>30.442999999999998</v>
      </c>
      <c r="P15" s="22">
        <f t="shared" si="4"/>
        <v>7.8149999999999995</v>
      </c>
      <c r="Q15" s="26"/>
    </row>
    <row r="16" spans="1:17" s="27" customFormat="1" ht="14.25" customHeight="1">
      <c r="A16" s="19">
        <v>11</v>
      </c>
      <c r="B16" s="31" t="s">
        <v>98</v>
      </c>
      <c r="C16" s="19" t="s">
        <v>723</v>
      </c>
      <c r="D16" s="31" t="s">
        <v>99</v>
      </c>
      <c r="E16" s="32">
        <v>90</v>
      </c>
      <c r="F16" s="22">
        <v>6.625</v>
      </c>
      <c r="G16" s="22">
        <v>6.385</v>
      </c>
      <c r="H16" s="22">
        <f t="shared" si="0"/>
        <v>73.93500000000002</v>
      </c>
      <c r="I16" s="22">
        <v>1.075</v>
      </c>
      <c r="J16" s="22">
        <v>1.795</v>
      </c>
      <c r="K16" s="22">
        <v>1.901</v>
      </c>
      <c r="L16" s="22">
        <v>1.854</v>
      </c>
      <c r="M16" s="22">
        <f t="shared" si="1"/>
        <v>12.084999999999999</v>
      </c>
      <c r="N16" s="22">
        <f t="shared" si="2"/>
        <v>22.156999999999996</v>
      </c>
      <c r="O16" s="22">
        <f t="shared" si="3"/>
        <v>32.344</v>
      </c>
      <c r="P16" s="22">
        <f t="shared" si="4"/>
        <v>9.669</v>
      </c>
      <c r="Q16" s="26"/>
    </row>
    <row r="17" spans="1:17" s="27" customFormat="1" ht="14.25" customHeight="1">
      <c r="A17" s="19">
        <v>12</v>
      </c>
      <c r="B17" s="31" t="s">
        <v>100</v>
      </c>
      <c r="C17" s="19" t="s">
        <v>724</v>
      </c>
      <c r="D17" s="31" t="s">
        <v>101</v>
      </c>
      <c r="E17" s="32">
        <v>90</v>
      </c>
      <c r="F17" s="22">
        <v>16.33</v>
      </c>
      <c r="G17" s="22">
        <v>11.431</v>
      </c>
      <c r="H17" s="22">
        <f t="shared" si="0"/>
        <v>85.36600000000001</v>
      </c>
      <c r="I17" s="22">
        <v>5.233</v>
      </c>
      <c r="J17" s="22">
        <v>5.94</v>
      </c>
      <c r="K17" s="22">
        <v>5.157</v>
      </c>
      <c r="L17" s="25">
        <v>0</v>
      </c>
      <c r="M17" s="22">
        <f t="shared" si="1"/>
        <v>17.317999999999998</v>
      </c>
      <c r="N17" s="22">
        <f t="shared" si="2"/>
        <v>28.096999999999998</v>
      </c>
      <c r="O17" s="22">
        <f t="shared" si="3"/>
        <v>37.501000000000005</v>
      </c>
      <c r="P17" s="22">
        <f t="shared" si="4"/>
        <v>9.669</v>
      </c>
      <c r="Q17" s="26"/>
    </row>
    <row r="18" spans="1:17" s="27" customFormat="1" ht="14.25" customHeight="1">
      <c r="A18" s="19">
        <v>13</v>
      </c>
      <c r="B18" s="20" t="s">
        <v>102</v>
      </c>
      <c r="C18" s="96" t="s">
        <v>725</v>
      </c>
      <c r="D18" s="20" t="s">
        <v>103</v>
      </c>
      <c r="E18" s="21">
        <v>89.66</v>
      </c>
      <c r="F18" s="28">
        <v>3.198</v>
      </c>
      <c r="G18" s="22">
        <v>3.138</v>
      </c>
      <c r="H18" s="22">
        <f t="shared" si="0"/>
        <v>88.50400000000002</v>
      </c>
      <c r="I18" s="22">
        <v>0.629</v>
      </c>
      <c r="J18" s="22">
        <v>1.276</v>
      </c>
      <c r="K18" s="22">
        <v>1.293</v>
      </c>
      <c r="L18" s="25">
        <v>0</v>
      </c>
      <c r="M18" s="22">
        <f t="shared" si="1"/>
        <v>17.947</v>
      </c>
      <c r="N18" s="22">
        <f t="shared" si="2"/>
        <v>29.372999999999998</v>
      </c>
      <c r="O18" s="22">
        <f t="shared" si="3"/>
        <v>38.794000000000004</v>
      </c>
      <c r="P18" s="22">
        <f t="shared" si="4"/>
        <v>9.669</v>
      </c>
      <c r="Q18" s="26"/>
    </row>
    <row r="19" spans="1:17" s="27" customFormat="1" ht="14.25" customHeight="1">
      <c r="A19" s="19">
        <v>14</v>
      </c>
      <c r="B19" s="20" t="s">
        <v>104</v>
      </c>
      <c r="C19" s="96" t="s">
        <v>726</v>
      </c>
      <c r="D19" s="33" t="s">
        <v>105</v>
      </c>
      <c r="E19" s="21">
        <v>88</v>
      </c>
      <c r="F19" s="22">
        <v>2.734</v>
      </c>
      <c r="G19" s="22">
        <f>F19</f>
        <v>2.734</v>
      </c>
      <c r="H19" s="22">
        <f t="shared" si="0"/>
        <v>91.23800000000001</v>
      </c>
      <c r="I19" s="22">
        <v>0.524</v>
      </c>
      <c r="J19" s="22">
        <v>0.73</v>
      </c>
      <c r="K19" s="22">
        <v>0.74</v>
      </c>
      <c r="L19" s="22">
        <v>0.74</v>
      </c>
      <c r="M19" s="22">
        <f t="shared" si="1"/>
        <v>18.471</v>
      </c>
      <c r="N19" s="22">
        <f t="shared" si="2"/>
        <v>30.102999999999998</v>
      </c>
      <c r="O19" s="22">
        <f t="shared" si="3"/>
        <v>39.534000000000006</v>
      </c>
      <c r="P19" s="22">
        <f t="shared" si="4"/>
        <v>10.409</v>
      </c>
      <c r="Q19" s="26"/>
    </row>
    <row r="20" spans="1:17" s="27" customFormat="1" ht="14.25" customHeight="1">
      <c r="A20" s="19">
        <v>15</v>
      </c>
      <c r="B20" s="20" t="s">
        <v>106</v>
      </c>
      <c r="C20" s="96" t="s">
        <v>727</v>
      </c>
      <c r="D20" s="20" t="s">
        <v>107</v>
      </c>
      <c r="E20" s="21">
        <v>87</v>
      </c>
      <c r="F20" s="28">
        <v>1.942</v>
      </c>
      <c r="G20" s="22">
        <f>F20</f>
        <v>1.942</v>
      </c>
      <c r="H20" s="22">
        <f t="shared" si="0"/>
        <v>93.18</v>
      </c>
      <c r="I20" s="22">
        <v>0.455</v>
      </c>
      <c r="J20" s="22">
        <v>0.741</v>
      </c>
      <c r="K20" s="22">
        <v>0.746</v>
      </c>
      <c r="L20" s="25">
        <v>0</v>
      </c>
      <c r="M20" s="22">
        <f t="shared" si="1"/>
        <v>18.926</v>
      </c>
      <c r="N20" s="22">
        <f t="shared" si="2"/>
        <v>30.843999999999998</v>
      </c>
      <c r="O20" s="22">
        <f t="shared" si="3"/>
        <v>40.28000000000001</v>
      </c>
      <c r="P20" s="22">
        <f t="shared" si="4"/>
        <v>10.409</v>
      </c>
      <c r="Q20" s="26"/>
    </row>
    <row r="21" spans="1:17" s="27" customFormat="1" ht="14.25" customHeight="1">
      <c r="A21" s="19">
        <v>16</v>
      </c>
      <c r="B21" s="20" t="s">
        <v>108</v>
      </c>
      <c r="C21" s="96" t="s">
        <v>728</v>
      </c>
      <c r="D21" s="20" t="s">
        <v>109</v>
      </c>
      <c r="E21" s="21">
        <v>86</v>
      </c>
      <c r="F21" s="22">
        <v>5.944</v>
      </c>
      <c r="G21" s="22">
        <f>F21</f>
        <v>5.944</v>
      </c>
      <c r="H21" s="22">
        <f t="shared" si="0"/>
        <v>99.12400000000001</v>
      </c>
      <c r="I21" s="22">
        <v>1.546</v>
      </c>
      <c r="J21" s="22">
        <v>2.2</v>
      </c>
      <c r="K21" s="22">
        <v>1.458</v>
      </c>
      <c r="L21" s="22">
        <v>0.74</v>
      </c>
      <c r="M21" s="22">
        <f t="shared" si="1"/>
        <v>20.471999999999998</v>
      </c>
      <c r="N21" s="22">
        <f t="shared" si="2"/>
        <v>33.044</v>
      </c>
      <c r="O21" s="22">
        <f t="shared" si="3"/>
        <v>41.73800000000001</v>
      </c>
      <c r="P21" s="22">
        <f t="shared" si="4"/>
        <v>11.149000000000001</v>
      </c>
      <c r="Q21" s="26"/>
    </row>
    <row r="22" spans="1:17" s="27" customFormat="1" ht="14.25" customHeight="1">
      <c r="A22" s="19">
        <v>17</v>
      </c>
      <c r="B22" s="20" t="s">
        <v>110</v>
      </c>
      <c r="C22" s="96" t="s">
        <v>729</v>
      </c>
      <c r="D22" s="20" t="s">
        <v>111</v>
      </c>
      <c r="E22" s="21">
        <v>86</v>
      </c>
      <c r="F22" s="22">
        <v>1.992</v>
      </c>
      <c r="G22" s="22">
        <f>F22</f>
        <v>1.992</v>
      </c>
      <c r="H22" s="22">
        <f t="shared" si="0"/>
        <v>101.11600000000001</v>
      </c>
      <c r="I22" s="22">
        <v>0.813</v>
      </c>
      <c r="J22" s="22">
        <v>0.793</v>
      </c>
      <c r="K22" s="22">
        <v>0.386</v>
      </c>
      <c r="L22" s="25">
        <v>0</v>
      </c>
      <c r="M22" s="22">
        <f t="shared" si="1"/>
        <v>21.284999999999997</v>
      </c>
      <c r="N22" s="22">
        <f t="shared" si="2"/>
        <v>33.836999999999996</v>
      </c>
      <c r="O22" s="22">
        <f t="shared" si="3"/>
        <v>42.12400000000001</v>
      </c>
      <c r="P22" s="22">
        <f t="shared" si="4"/>
        <v>11.149000000000001</v>
      </c>
      <c r="Q22" s="26"/>
    </row>
    <row r="23" spans="1:17" s="30" customFormat="1" ht="14.25" customHeight="1">
      <c r="A23" s="19">
        <v>18</v>
      </c>
      <c r="B23" s="20" t="s">
        <v>112</v>
      </c>
      <c r="C23" s="96" t="s">
        <v>730</v>
      </c>
      <c r="D23" s="20" t="s">
        <v>113</v>
      </c>
      <c r="E23" s="21">
        <v>86</v>
      </c>
      <c r="F23" s="22">
        <v>23.623</v>
      </c>
      <c r="G23" s="22">
        <v>21.073</v>
      </c>
      <c r="H23" s="22">
        <f t="shared" si="0"/>
        <v>122.18900000000002</v>
      </c>
      <c r="I23" s="22">
        <v>3.181</v>
      </c>
      <c r="J23" s="22">
        <v>6.808</v>
      </c>
      <c r="K23" s="22">
        <v>7.281</v>
      </c>
      <c r="L23" s="22">
        <v>6.353</v>
      </c>
      <c r="M23" s="22">
        <f t="shared" si="1"/>
        <v>24.465999999999998</v>
      </c>
      <c r="N23" s="22">
        <f t="shared" si="2"/>
        <v>40.644999999999996</v>
      </c>
      <c r="O23" s="22">
        <f t="shared" si="3"/>
        <v>49.40500000000001</v>
      </c>
      <c r="P23" s="22">
        <f t="shared" si="4"/>
        <v>17.502000000000002</v>
      </c>
      <c r="Q23" s="29"/>
    </row>
    <row r="24" spans="1:17" s="27" customFormat="1" ht="14.25" customHeight="1">
      <c r="A24" s="19">
        <v>19</v>
      </c>
      <c r="B24" s="20" t="s">
        <v>114</v>
      </c>
      <c r="C24" s="96" t="s">
        <v>731</v>
      </c>
      <c r="D24" s="20" t="s">
        <v>115</v>
      </c>
      <c r="E24" s="34">
        <v>86</v>
      </c>
      <c r="F24" s="22">
        <v>50.46</v>
      </c>
      <c r="G24" s="22">
        <v>49.85</v>
      </c>
      <c r="H24" s="22">
        <f t="shared" si="0"/>
        <v>172.03900000000002</v>
      </c>
      <c r="I24" s="22">
        <v>37.302</v>
      </c>
      <c r="J24" s="22">
        <v>4.894</v>
      </c>
      <c r="K24" s="22">
        <v>4.843</v>
      </c>
      <c r="L24" s="22">
        <v>4.036</v>
      </c>
      <c r="M24" s="22">
        <f t="shared" si="1"/>
        <v>61.768</v>
      </c>
      <c r="N24" s="22">
        <f t="shared" si="2"/>
        <v>45.538999999999994</v>
      </c>
      <c r="O24" s="22">
        <f t="shared" si="3"/>
        <v>54.248000000000005</v>
      </c>
      <c r="P24" s="22">
        <f t="shared" si="4"/>
        <v>21.538000000000004</v>
      </c>
      <c r="Q24" s="26"/>
    </row>
    <row r="25" spans="1:17" ht="15.75" thickBot="1">
      <c r="A25" s="35">
        <v>20</v>
      </c>
      <c r="B25" s="36" t="s">
        <v>116</v>
      </c>
      <c r="C25" s="143" t="s">
        <v>732</v>
      </c>
      <c r="D25" s="36" t="s">
        <v>117</v>
      </c>
      <c r="E25" s="37">
        <v>85</v>
      </c>
      <c r="F25" s="38">
        <v>3.543</v>
      </c>
      <c r="G25" s="39">
        <f>F25</f>
        <v>3.543</v>
      </c>
      <c r="H25" s="39">
        <f t="shared" si="0"/>
        <v>175.58200000000002</v>
      </c>
      <c r="I25" s="39">
        <v>0.54</v>
      </c>
      <c r="J25" s="38">
        <v>0.977</v>
      </c>
      <c r="K25" s="38">
        <v>0.997</v>
      </c>
      <c r="L25" s="38">
        <v>1.029</v>
      </c>
      <c r="M25" s="39">
        <f t="shared" si="1"/>
        <v>62.308</v>
      </c>
      <c r="N25" s="39">
        <f t="shared" si="2"/>
        <v>46.51599999999999</v>
      </c>
      <c r="O25" s="39">
        <f t="shared" si="3"/>
        <v>55.245000000000005</v>
      </c>
      <c r="P25" s="40">
        <f t="shared" si="4"/>
        <v>22.567000000000004</v>
      </c>
      <c r="Q25" s="41">
        <f>M25</f>
        <v>62.308</v>
      </c>
    </row>
    <row r="26" spans="1:17" s="27" customFormat="1" ht="14.25" customHeight="1">
      <c r="A26" s="42">
        <v>19</v>
      </c>
      <c r="B26" s="43" t="s">
        <v>118</v>
      </c>
      <c r="C26" s="142" t="s">
        <v>733</v>
      </c>
      <c r="D26" s="43" t="s">
        <v>119</v>
      </c>
      <c r="E26" s="44">
        <v>84.33</v>
      </c>
      <c r="F26" s="45">
        <v>7.113</v>
      </c>
      <c r="G26" s="46">
        <f>F26</f>
        <v>7.113</v>
      </c>
      <c r="H26" s="46">
        <f t="shared" si="0"/>
        <v>182.69500000000002</v>
      </c>
      <c r="I26" s="46">
        <v>1.387</v>
      </c>
      <c r="J26" s="47">
        <v>2.697</v>
      </c>
      <c r="K26" s="47">
        <v>2.697</v>
      </c>
      <c r="L26" s="47">
        <v>0.332</v>
      </c>
      <c r="M26" s="47">
        <f t="shared" si="1"/>
        <v>63.695</v>
      </c>
      <c r="N26" s="47">
        <f t="shared" si="2"/>
        <v>49.212999999999994</v>
      </c>
      <c r="O26" s="47">
        <f t="shared" si="3"/>
        <v>57.94200000000001</v>
      </c>
      <c r="P26" s="47">
        <f t="shared" si="4"/>
        <v>22.899000000000004</v>
      </c>
      <c r="Q26" s="26"/>
    </row>
    <row r="27" spans="1:17" s="27" customFormat="1" ht="14.25" customHeight="1">
      <c r="A27" s="42">
        <v>20</v>
      </c>
      <c r="B27" s="43" t="s">
        <v>120</v>
      </c>
      <c r="C27" s="140" t="s">
        <v>734</v>
      </c>
      <c r="D27" s="43" t="s">
        <v>121</v>
      </c>
      <c r="E27" s="44">
        <v>82.5</v>
      </c>
      <c r="F27" s="46">
        <v>1.321</v>
      </c>
      <c r="G27" s="46">
        <f>F27</f>
        <v>1.321</v>
      </c>
      <c r="H27" s="46">
        <f t="shared" si="0"/>
        <v>184.01600000000002</v>
      </c>
      <c r="I27" s="46">
        <v>0.28</v>
      </c>
      <c r="J27" s="47">
        <v>0.598</v>
      </c>
      <c r="K27" s="47">
        <v>0.443</v>
      </c>
      <c r="L27" s="48">
        <v>0</v>
      </c>
      <c r="M27" s="47">
        <f t="shared" si="1"/>
        <v>63.975</v>
      </c>
      <c r="N27" s="47">
        <f t="shared" si="2"/>
        <v>49.81099999999999</v>
      </c>
      <c r="O27" s="47">
        <f t="shared" si="3"/>
        <v>58.385000000000005</v>
      </c>
      <c r="P27" s="47">
        <f t="shared" si="4"/>
        <v>22.899000000000004</v>
      </c>
      <c r="Q27" s="26"/>
    </row>
    <row r="28" spans="1:17" s="27" customFormat="1" ht="14.25" customHeight="1">
      <c r="A28" s="42">
        <v>21</v>
      </c>
      <c r="B28" s="43" t="s">
        <v>122</v>
      </c>
      <c r="C28" s="140" t="s">
        <v>735</v>
      </c>
      <c r="D28" s="43" t="s">
        <v>123</v>
      </c>
      <c r="E28" s="44">
        <v>82.5</v>
      </c>
      <c r="F28" s="46">
        <v>3.836</v>
      </c>
      <c r="G28" s="46">
        <f>F28</f>
        <v>3.836</v>
      </c>
      <c r="H28" s="46">
        <f t="shared" si="0"/>
        <v>187.85200000000003</v>
      </c>
      <c r="I28" s="46">
        <v>0.704</v>
      </c>
      <c r="J28" s="47">
        <v>1.035</v>
      </c>
      <c r="K28" s="47">
        <v>1.044</v>
      </c>
      <c r="L28" s="47">
        <v>1.053</v>
      </c>
      <c r="M28" s="47">
        <f t="shared" si="1"/>
        <v>64.679</v>
      </c>
      <c r="N28" s="47">
        <f t="shared" si="2"/>
        <v>50.84599999999999</v>
      </c>
      <c r="O28" s="47">
        <f t="shared" si="3"/>
        <v>59.429</v>
      </c>
      <c r="P28" s="47">
        <f t="shared" si="4"/>
        <v>23.952000000000005</v>
      </c>
      <c r="Q28" s="26"/>
    </row>
    <row r="29" spans="1:17" s="27" customFormat="1" ht="14.25" customHeight="1">
      <c r="A29" s="42">
        <v>22</v>
      </c>
      <c r="B29" s="43" t="s">
        <v>124</v>
      </c>
      <c r="C29" s="140" t="s">
        <v>736</v>
      </c>
      <c r="D29" s="43" t="s">
        <v>125</v>
      </c>
      <c r="E29" s="44">
        <v>80.33</v>
      </c>
      <c r="F29" s="45">
        <v>5.057</v>
      </c>
      <c r="G29" s="47">
        <v>5.009</v>
      </c>
      <c r="H29" s="46">
        <f t="shared" si="0"/>
        <v>192.86100000000005</v>
      </c>
      <c r="I29" s="46">
        <v>0.731</v>
      </c>
      <c r="J29" s="46">
        <v>1.476</v>
      </c>
      <c r="K29" s="46">
        <v>1.472</v>
      </c>
      <c r="L29" s="46">
        <v>1.378</v>
      </c>
      <c r="M29" s="47">
        <f t="shared" si="1"/>
        <v>65.41</v>
      </c>
      <c r="N29" s="47">
        <f t="shared" si="2"/>
        <v>52.32199999999999</v>
      </c>
      <c r="O29" s="47">
        <f t="shared" si="3"/>
        <v>60.901</v>
      </c>
      <c r="P29" s="47">
        <f t="shared" si="4"/>
        <v>25.330000000000005</v>
      </c>
      <c r="Q29" s="26"/>
    </row>
    <row r="30" spans="1:17" s="24" customFormat="1" ht="14.25" customHeight="1">
      <c r="A30" s="42">
        <v>23</v>
      </c>
      <c r="B30" s="49" t="s">
        <v>126</v>
      </c>
      <c r="C30" s="142" t="s">
        <v>737</v>
      </c>
      <c r="D30" s="49" t="s">
        <v>127</v>
      </c>
      <c r="E30" s="50">
        <v>80</v>
      </c>
      <c r="F30" s="51">
        <v>5.827</v>
      </c>
      <c r="G30" s="46">
        <f>F30</f>
        <v>5.827</v>
      </c>
      <c r="H30" s="46">
        <f t="shared" si="0"/>
        <v>198.68800000000005</v>
      </c>
      <c r="I30" s="46">
        <v>1.056</v>
      </c>
      <c r="J30" s="47">
        <v>1.874</v>
      </c>
      <c r="K30" s="47">
        <v>1.548</v>
      </c>
      <c r="L30" s="47">
        <v>1.349</v>
      </c>
      <c r="M30" s="47">
        <f t="shared" si="1"/>
        <v>66.466</v>
      </c>
      <c r="N30" s="47">
        <f t="shared" si="2"/>
        <v>54.19599999999999</v>
      </c>
      <c r="O30" s="47">
        <f t="shared" si="3"/>
        <v>62.449000000000005</v>
      </c>
      <c r="P30" s="47">
        <f t="shared" si="4"/>
        <v>26.679000000000006</v>
      </c>
      <c r="Q30" s="23"/>
    </row>
    <row r="31" spans="1:17" s="24" customFormat="1" ht="14.25" customHeight="1">
      <c r="A31" s="42">
        <v>24</v>
      </c>
      <c r="B31" s="43" t="s">
        <v>128</v>
      </c>
      <c r="C31" s="140" t="s">
        <v>738</v>
      </c>
      <c r="D31" s="43" t="s">
        <v>129</v>
      </c>
      <c r="E31" s="44">
        <v>73.5</v>
      </c>
      <c r="F31" s="46">
        <v>2.652</v>
      </c>
      <c r="G31" s="46">
        <f>F31</f>
        <v>2.652</v>
      </c>
      <c r="H31" s="46">
        <f t="shared" si="0"/>
        <v>201.34000000000003</v>
      </c>
      <c r="I31" s="46">
        <v>1.055</v>
      </c>
      <c r="J31" s="47">
        <v>0.801</v>
      </c>
      <c r="K31" s="47">
        <v>0.796</v>
      </c>
      <c r="L31" s="48">
        <v>0</v>
      </c>
      <c r="M31" s="47">
        <f t="shared" si="1"/>
        <v>67.521</v>
      </c>
      <c r="N31" s="47">
        <f t="shared" si="2"/>
        <v>54.99699999999999</v>
      </c>
      <c r="O31" s="47">
        <f t="shared" si="3"/>
        <v>63.245000000000005</v>
      </c>
      <c r="P31" s="47">
        <f t="shared" si="4"/>
        <v>26.679000000000006</v>
      </c>
      <c r="Q31" s="23"/>
    </row>
    <row r="32" spans="1:17" s="27" customFormat="1" ht="14.25" customHeight="1">
      <c r="A32" s="42">
        <v>25</v>
      </c>
      <c r="B32" s="43" t="s">
        <v>130</v>
      </c>
      <c r="C32" s="140" t="s">
        <v>739</v>
      </c>
      <c r="D32" s="43" t="s">
        <v>131</v>
      </c>
      <c r="E32" s="44">
        <v>70.5</v>
      </c>
      <c r="F32" s="46">
        <v>5.795</v>
      </c>
      <c r="G32" s="46">
        <v>5.725</v>
      </c>
      <c r="H32" s="46">
        <f t="shared" si="0"/>
        <v>207.06500000000003</v>
      </c>
      <c r="I32" s="46">
        <v>4.213</v>
      </c>
      <c r="J32" s="47">
        <v>1.006</v>
      </c>
      <c r="K32" s="47">
        <v>0.576</v>
      </c>
      <c r="L32" s="48">
        <v>0</v>
      </c>
      <c r="M32" s="47">
        <f t="shared" si="1"/>
        <v>71.734</v>
      </c>
      <c r="N32" s="47">
        <f t="shared" si="2"/>
        <v>56.00299999999999</v>
      </c>
      <c r="O32" s="47">
        <f t="shared" si="3"/>
        <v>63.821000000000005</v>
      </c>
      <c r="P32" s="47">
        <f t="shared" si="4"/>
        <v>26.679000000000006</v>
      </c>
      <c r="Q32" s="26"/>
    </row>
    <row r="33" spans="1:17" s="27" customFormat="1" ht="14.25" customHeight="1">
      <c r="A33" s="42">
        <v>26</v>
      </c>
      <c r="B33" s="43" t="s">
        <v>132</v>
      </c>
      <c r="C33" s="140" t="s">
        <v>740</v>
      </c>
      <c r="D33" s="43" t="s">
        <v>133</v>
      </c>
      <c r="E33" s="44">
        <v>68.5</v>
      </c>
      <c r="F33" s="45">
        <v>2.613</v>
      </c>
      <c r="G33" s="46">
        <f>F33</f>
        <v>2.613</v>
      </c>
      <c r="H33" s="46">
        <f t="shared" si="0"/>
        <v>209.67800000000003</v>
      </c>
      <c r="I33" s="46">
        <v>0.85</v>
      </c>
      <c r="J33" s="47">
        <v>0.55</v>
      </c>
      <c r="K33" s="47">
        <v>0.624</v>
      </c>
      <c r="L33" s="47">
        <v>0.589</v>
      </c>
      <c r="M33" s="47">
        <f t="shared" si="1"/>
        <v>72.58399999999999</v>
      </c>
      <c r="N33" s="47">
        <f t="shared" si="2"/>
        <v>56.55299999999999</v>
      </c>
      <c r="O33" s="47">
        <f t="shared" si="3"/>
        <v>64.44500000000001</v>
      </c>
      <c r="P33" s="47">
        <f t="shared" si="4"/>
        <v>27.268000000000004</v>
      </c>
      <c r="Q33" s="26"/>
    </row>
    <row r="34" spans="1:17" s="27" customFormat="1" ht="14.25" customHeight="1">
      <c r="A34" s="42">
        <v>28</v>
      </c>
      <c r="B34" s="43" t="s">
        <v>134</v>
      </c>
      <c r="C34" s="140" t="s">
        <v>741</v>
      </c>
      <c r="D34" s="43" t="s">
        <v>135</v>
      </c>
      <c r="E34" s="44">
        <v>73</v>
      </c>
      <c r="F34" s="46">
        <v>3.514</v>
      </c>
      <c r="G34" s="46">
        <f>F34</f>
        <v>3.514</v>
      </c>
      <c r="H34" s="46">
        <f t="shared" si="0"/>
        <v>213.19200000000004</v>
      </c>
      <c r="I34" s="46">
        <v>0.709</v>
      </c>
      <c r="J34" s="47">
        <v>1.109</v>
      </c>
      <c r="K34" s="47">
        <v>0.848</v>
      </c>
      <c r="L34" s="47">
        <v>0.848</v>
      </c>
      <c r="M34" s="47">
        <f t="shared" si="1"/>
        <v>73.29299999999999</v>
      </c>
      <c r="N34" s="47">
        <f t="shared" si="2"/>
        <v>57.66199999999999</v>
      </c>
      <c r="O34" s="47">
        <f t="shared" si="3"/>
        <v>65.293</v>
      </c>
      <c r="P34" s="47">
        <f t="shared" si="4"/>
        <v>28.116000000000003</v>
      </c>
      <c r="Q34" s="26"/>
    </row>
    <row r="35" spans="1:17" s="27" customFormat="1" ht="14.25" customHeight="1">
      <c r="A35" s="42">
        <v>29</v>
      </c>
      <c r="B35" s="43" t="s">
        <v>136</v>
      </c>
      <c r="C35" s="140" t="s">
        <v>742</v>
      </c>
      <c r="D35" s="43" t="s">
        <v>137</v>
      </c>
      <c r="E35" s="44">
        <v>70</v>
      </c>
      <c r="F35" s="46">
        <v>9.935</v>
      </c>
      <c r="G35" s="46">
        <f>F35</f>
        <v>9.935</v>
      </c>
      <c r="H35" s="46">
        <f t="shared" si="0"/>
        <v>223.12700000000004</v>
      </c>
      <c r="I35" s="46">
        <v>3.202</v>
      </c>
      <c r="J35" s="47">
        <v>3.805</v>
      </c>
      <c r="K35" s="47">
        <v>1.847</v>
      </c>
      <c r="L35" s="47">
        <v>1.081</v>
      </c>
      <c r="M35" s="47">
        <f t="shared" si="1"/>
        <v>76.49499999999999</v>
      </c>
      <c r="N35" s="47">
        <f t="shared" si="2"/>
        <v>61.46699999999999</v>
      </c>
      <c r="O35" s="47">
        <f t="shared" si="3"/>
        <v>67.14</v>
      </c>
      <c r="P35" s="47">
        <f t="shared" si="4"/>
        <v>29.197000000000003</v>
      </c>
      <c r="Q35" s="26"/>
    </row>
    <row r="36" spans="1:17" s="27" customFormat="1" ht="14.25" customHeight="1">
      <c r="A36" s="42">
        <v>30</v>
      </c>
      <c r="B36" s="43" t="s">
        <v>138</v>
      </c>
      <c r="C36" s="140" t="s">
        <v>743</v>
      </c>
      <c r="D36" s="43" t="s">
        <v>139</v>
      </c>
      <c r="E36" s="44">
        <v>51</v>
      </c>
      <c r="F36" s="52">
        <v>5.774</v>
      </c>
      <c r="G36" s="46">
        <f>F36</f>
        <v>5.774</v>
      </c>
      <c r="H36" s="46">
        <f t="shared" si="0"/>
        <v>228.90100000000004</v>
      </c>
      <c r="I36" s="46">
        <v>0.762</v>
      </c>
      <c r="J36" s="47">
        <v>4.506</v>
      </c>
      <c r="K36" s="47">
        <v>0.506</v>
      </c>
      <c r="L36" s="48">
        <v>0</v>
      </c>
      <c r="M36" s="47">
        <f t="shared" si="1"/>
        <v>77.25699999999999</v>
      </c>
      <c r="N36" s="47">
        <f t="shared" si="2"/>
        <v>65.97299999999998</v>
      </c>
      <c r="O36" s="47">
        <f t="shared" si="3"/>
        <v>67.646</v>
      </c>
      <c r="P36" s="47">
        <f t="shared" si="4"/>
        <v>29.197000000000003</v>
      </c>
      <c r="Q36" s="26"/>
    </row>
    <row r="37" s="27" customFormat="1" ht="14.25" customHeight="1"/>
    <row r="38" s="27" customFormat="1" ht="14.25" customHeight="1"/>
    <row r="39" s="27" customFormat="1" ht="14.25" customHeight="1"/>
    <row r="40" s="27" customFormat="1" ht="14.25" customHeight="1"/>
    <row r="41" spans="1:13" s="24" customFormat="1" ht="18.75">
      <c r="A41" s="1" t="s">
        <v>140</v>
      </c>
      <c r="B41" s="1"/>
      <c r="C41" s="1"/>
      <c r="D41" s="1"/>
      <c r="E41" s="2"/>
      <c r="F41"/>
      <c r="G41" s="3"/>
      <c r="H41"/>
      <c r="I41"/>
      <c r="J41" s="53"/>
      <c r="K41" s="53"/>
      <c r="M41"/>
    </row>
    <row r="42" spans="1:4" ht="18.75">
      <c r="A42" s="1"/>
      <c r="B42" s="1"/>
      <c r="C42" s="1"/>
      <c r="D42" s="1"/>
    </row>
    <row r="43" spans="1:9" ht="18.75">
      <c r="A43" s="5"/>
      <c r="B43" s="6">
        <v>0.65</v>
      </c>
      <c r="C43" s="11" t="s">
        <v>141</v>
      </c>
      <c r="D43" s="129">
        <v>18</v>
      </c>
      <c r="E43" s="129"/>
      <c r="F43" s="7"/>
      <c r="G43" s="8"/>
      <c r="H43" s="9"/>
      <c r="I43" s="10"/>
    </row>
    <row r="44" spans="1:11" ht="18.75">
      <c r="A44" s="1"/>
      <c r="B44" s="12"/>
      <c r="C44" s="12"/>
      <c r="D44" s="1"/>
      <c r="K44" s="13"/>
    </row>
    <row r="45" spans="1:16" ht="24.75" customHeight="1">
      <c r="A45" s="14" t="s">
        <v>63</v>
      </c>
      <c r="B45" s="14" t="s">
        <v>64</v>
      </c>
      <c r="C45" s="14" t="s">
        <v>712</v>
      </c>
      <c r="D45" s="14" t="s">
        <v>65</v>
      </c>
      <c r="E45" s="15" t="s">
        <v>66</v>
      </c>
      <c r="F45" s="16" t="s">
        <v>67</v>
      </c>
      <c r="G45" s="17" t="s">
        <v>68</v>
      </c>
      <c r="H45" s="16" t="s">
        <v>69</v>
      </c>
      <c r="I45" s="16" t="s">
        <v>70</v>
      </c>
      <c r="J45" s="18" t="s">
        <v>71</v>
      </c>
      <c r="K45" s="18" t="s">
        <v>72</v>
      </c>
      <c r="L45" s="18" t="s">
        <v>73</v>
      </c>
      <c r="M45" s="16" t="s">
        <v>74</v>
      </c>
      <c r="N45" s="16" t="s">
        <v>75</v>
      </c>
      <c r="O45" s="16" t="s">
        <v>76</v>
      </c>
      <c r="P45" s="16" t="s">
        <v>77</v>
      </c>
    </row>
    <row r="46" spans="1:16" s="27" customFormat="1" ht="15">
      <c r="A46" s="19">
        <v>1</v>
      </c>
      <c r="B46" s="20" t="s">
        <v>142</v>
      </c>
      <c r="C46" s="96" t="s">
        <v>744</v>
      </c>
      <c r="D46" s="20" t="s">
        <v>143</v>
      </c>
      <c r="E46" s="21">
        <v>99.25</v>
      </c>
      <c r="F46" s="22">
        <v>11.242</v>
      </c>
      <c r="G46" s="22">
        <f>F46</f>
        <v>11.242</v>
      </c>
      <c r="H46" s="22">
        <f>G46</f>
        <v>11.242</v>
      </c>
      <c r="I46" s="22">
        <v>1.624</v>
      </c>
      <c r="J46" s="22">
        <v>3.801</v>
      </c>
      <c r="K46" s="22">
        <v>2.857</v>
      </c>
      <c r="L46" s="22">
        <v>2.96</v>
      </c>
      <c r="M46" s="22">
        <f>I46</f>
        <v>1.624</v>
      </c>
      <c r="N46" s="22">
        <f>J46</f>
        <v>3.801</v>
      </c>
      <c r="O46" s="22">
        <f>K46</f>
        <v>2.857</v>
      </c>
      <c r="P46" s="22">
        <f>L46</f>
        <v>2.96</v>
      </c>
    </row>
    <row r="47" spans="1:16" s="27" customFormat="1" ht="15">
      <c r="A47" s="19">
        <v>2</v>
      </c>
      <c r="B47" s="20" t="s">
        <v>144</v>
      </c>
      <c r="C47" s="96" t="s">
        <v>745</v>
      </c>
      <c r="D47" s="20" t="s">
        <v>145</v>
      </c>
      <c r="E47" s="21">
        <v>97.33</v>
      </c>
      <c r="F47" s="22">
        <v>6.31</v>
      </c>
      <c r="G47" s="22">
        <f>F47</f>
        <v>6.31</v>
      </c>
      <c r="H47" s="22">
        <f aca="true" t="shared" si="5" ref="H47:H73">H46+G47</f>
        <v>17.552</v>
      </c>
      <c r="I47" s="22">
        <v>0.919</v>
      </c>
      <c r="J47" s="22">
        <v>1.741</v>
      </c>
      <c r="K47" s="22">
        <v>1.825</v>
      </c>
      <c r="L47" s="22">
        <v>1.825</v>
      </c>
      <c r="M47" s="22">
        <f aca="true" t="shared" si="6" ref="M47:M73">M46+I47</f>
        <v>2.543</v>
      </c>
      <c r="N47" s="22">
        <f aca="true" t="shared" si="7" ref="N47:N73">N46+J47</f>
        <v>5.542</v>
      </c>
      <c r="O47" s="22">
        <f aca="true" t="shared" si="8" ref="O47:O73">O46+K47</f>
        <v>4.682</v>
      </c>
      <c r="P47" s="22">
        <f aca="true" t="shared" si="9" ref="P47:P73">P46+L47</f>
        <v>4.785</v>
      </c>
    </row>
    <row r="48" spans="1:16" s="27" customFormat="1" ht="15">
      <c r="A48" s="19">
        <v>3</v>
      </c>
      <c r="B48" s="20" t="s">
        <v>146</v>
      </c>
      <c r="C48" s="96" t="s">
        <v>746</v>
      </c>
      <c r="D48" s="20" t="s">
        <v>147</v>
      </c>
      <c r="E48" s="21">
        <v>97.13</v>
      </c>
      <c r="F48" s="22">
        <v>4.296</v>
      </c>
      <c r="G48" s="22">
        <v>4.151</v>
      </c>
      <c r="H48" s="22">
        <f t="shared" si="5"/>
        <v>21.703</v>
      </c>
      <c r="I48" s="22">
        <v>0.676</v>
      </c>
      <c r="J48" s="22">
        <v>1.166</v>
      </c>
      <c r="K48" s="22">
        <v>1.203</v>
      </c>
      <c r="L48" s="22">
        <v>1.251</v>
      </c>
      <c r="M48" s="22">
        <f t="shared" si="6"/>
        <v>3.2190000000000003</v>
      </c>
      <c r="N48" s="22">
        <f t="shared" si="7"/>
        <v>6.708</v>
      </c>
      <c r="O48" s="22">
        <f t="shared" si="8"/>
        <v>5.885000000000001</v>
      </c>
      <c r="P48" s="22">
        <f t="shared" si="9"/>
        <v>6.036</v>
      </c>
    </row>
    <row r="49" spans="1:16" ht="15">
      <c r="A49" s="19">
        <v>4</v>
      </c>
      <c r="B49" s="20" t="s">
        <v>148</v>
      </c>
      <c r="C49" s="96" t="s">
        <v>747</v>
      </c>
      <c r="D49" s="20" t="s">
        <v>149</v>
      </c>
      <c r="E49" s="21">
        <v>96.83</v>
      </c>
      <c r="F49" s="22">
        <v>5.595</v>
      </c>
      <c r="G49" s="22">
        <f>F49</f>
        <v>5.595</v>
      </c>
      <c r="H49" s="22">
        <f t="shared" si="5"/>
        <v>27.298</v>
      </c>
      <c r="I49" s="22">
        <v>0.715</v>
      </c>
      <c r="J49" s="22">
        <v>1.563</v>
      </c>
      <c r="K49" s="22">
        <v>1.626</v>
      </c>
      <c r="L49" s="22">
        <v>1.691</v>
      </c>
      <c r="M49" s="22">
        <f t="shared" si="6"/>
        <v>3.934</v>
      </c>
      <c r="N49" s="22">
        <f t="shared" si="7"/>
        <v>8.271</v>
      </c>
      <c r="O49" s="22">
        <f t="shared" si="8"/>
        <v>7.511000000000001</v>
      </c>
      <c r="P49" s="22">
        <f t="shared" si="9"/>
        <v>7.726999999999999</v>
      </c>
    </row>
    <row r="50" spans="1:16" s="54" customFormat="1" ht="15">
      <c r="A50" s="19">
        <v>5</v>
      </c>
      <c r="B50" s="20" t="s">
        <v>150</v>
      </c>
      <c r="C50" s="96" t="s">
        <v>748</v>
      </c>
      <c r="D50" s="20" t="s">
        <v>151</v>
      </c>
      <c r="E50" s="21">
        <v>96.17</v>
      </c>
      <c r="F50" s="28">
        <v>7.436</v>
      </c>
      <c r="G50" s="22">
        <v>7.426</v>
      </c>
      <c r="H50" s="22">
        <f t="shared" si="5"/>
        <v>34.724</v>
      </c>
      <c r="I50" s="22">
        <v>1.224</v>
      </c>
      <c r="J50" s="22">
        <v>2.081</v>
      </c>
      <c r="K50" s="22">
        <v>2.105</v>
      </c>
      <c r="L50" s="22">
        <v>2.026</v>
      </c>
      <c r="M50" s="22">
        <f t="shared" si="6"/>
        <v>5.158</v>
      </c>
      <c r="N50" s="22">
        <f t="shared" si="7"/>
        <v>10.352</v>
      </c>
      <c r="O50" s="22">
        <f t="shared" si="8"/>
        <v>9.616000000000001</v>
      </c>
      <c r="P50" s="22">
        <f t="shared" si="9"/>
        <v>9.753</v>
      </c>
    </row>
    <row r="51" spans="1:16" s="54" customFormat="1" ht="15">
      <c r="A51" s="19">
        <v>6</v>
      </c>
      <c r="B51" s="20" t="s">
        <v>152</v>
      </c>
      <c r="C51" s="96" t="s">
        <v>749</v>
      </c>
      <c r="D51" s="20" t="s">
        <v>153</v>
      </c>
      <c r="E51" s="21">
        <v>95.67</v>
      </c>
      <c r="F51" s="22">
        <v>6.458</v>
      </c>
      <c r="G51" s="22">
        <f>F51</f>
        <v>6.458</v>
      </c>
      <c r="H51" s="22">
        <f t="shared" si="5"/>
        <v>41.181999999999995</v>
      </c>
      <c r="I51" s="22">
        <v>0.926</v>
      </c>
      <c r="J51" s="22">
        <v>1.784</v>
      </c>
      <c r="K51" s="22">
        <v>1.843</v>
      </c>
      <c r="L51" s="22">
        <v>1.905</v>
      </c>
      <c r="M51" s="22">
        <f t="shared" si="6"/>
        <v>6.0840000000000005</v>
      </c>
      <c r="N51" s="22">
        <f t="shared" si="7"/>
        <v>12.136000000000001</v>
      </c>
      <c r="O51" s="22">
        <f t="shared" si="8"/>
        <v>11.459000000000001</v>
      </c>
      <c r="P51" s="22">
        <f t="shared" si="9"/>
        <v>11.658</v>
      </c>
    </row>
    <row r="52" spans="1:16" ht="15">
      <c r="A52" s="19">
        <v>7</v>
      </c>
      <c r="B52" s="20" t="s">
        <v>154</v>
      </c>
      <c r="C52" s="96" t="s">
        <v>750</v>
      </c>
      <c r="D52" s="20" t="s">
        <v>155</v>
      </c>
      <c r="E52" s="21">
        <v>95</v>
      </c>
      <c r="F52" s="22">
        <v>2.259</v>
      </c>
      <c r="G52" s="22">
        <f>F52</f>
        <v>2.259</v>
      </c>
      <c r="H52" s="22">
        <f t="shared" si="5"/>
        <v>43.440999999999995</v>
      </c>
      <c r="I52" s="22">
        <v>0.384</v>
      </c>
      <c r="J52" s="22">
        <v>0.645</v>
      </c>
      <c r="K52" s="22">
        <v>0.645</v>
      </c>
      <c r="L52" s="22">
        <v>0.585</v>
      </c>
      <c r="M52" s="22">
        <f t="shared" si="6"/>
        <v>6.468000000000001</v>
      </c>
      <c r="N52" s="22">
        <f t="shared" si="7"/>
        <v>12.781</v>
      </c>
      <c r="O52" s="22">
        <f t="shared" si="8"/>
        <v>12.104000000000001</v>
      </c>
      <c r="P52" s="22">
        <f t="shared" si="9"/>
        <v>12.242999999999999</v>
      </c>
    </row>
    <row r="53" spans="1:16" ht="15">
      <c r="A53" s="19">
        <v>8</v>
      </c>
      <c r="B53" s="20" t="s">
        <v>156</v>
      </c>
      <c r="C53" s="96" t="s">
        <v>751</v>
      </c>
      <c r="D53" s="20" t="s">
        <v>157</v>
      </c>
      <c r="E53" s="21">
        <v>94.88</v>
      </c>
      <c r="F53" s="28">
        <v>5.821</v>
      </c>
      <c r="G53" s="22">
        <v>5.761</v>
      </c>
      <c r="H53" s="22">
        <f t="shared" si="5"/>
        <v>49.202</v>
      </c>
      <c r="I53" s="22">
        <v>0.934</v>
      </c>
      <c r="J53" s="22">
        <v>1.695</v>
      </c>
      <c r="K53" s="22">
        <v>1.681</v>
      </c>
      <c r="L53" s="22">
        <v>1.511</v>
      </c>
      <c r="M53" s="22">
        <f t="shared" si="6"/>
        <v>7.402000000000001</v>
      </c>
      <c r="N53" s="22">
        <f t="shared" si="7"/>
        <v>14.476</v>
      </c>
      <c r="O53" s="22">
        <f t="shared" si="8"/>
        <v>13.785</v>
      </c>
      <c r="P53" s="22">
        <f t="shared" si="9"/>
        <v>13.753999999999998</v>
      </c>
    </row>
    <row r="54" spans="1:16" ht="15">
      <c r="A54" s="19">
        <v>9</v>
      </c>
      <c r="B54" s="20" t="s">
        <v>158</v>
      </c>
      <c r="C54" s="96" t="s">
        <v>752</v>
      </c>
      <c r="D54" s="20" t="s">
        <v>159</v>
      </c>
      <c r="E54" s="21">
        <v>94.33</v>
      </c>
      <c r="F54" s="22">
        <v>9.913</v>
      </c>
      <c r="G54" s="22">
        <v>8.91</v>
      </c>
      <c r="H54" s="22">
        <f t="shared" si="5"/>
        <v>58.111999999999995</v>
      </c>
      <c r="I54" s="22">
        <v>2.03</v>
      </c>
      <c r="J54" s="22">
        <v>3.389</v>
      </c>
      <c r="K54" s="22">
        <v>2.418</v>
      </c>
      <c r="L54" s="22">
        <v>2.076</v>
      </c>
      <c r="M54" s="22">
        <f t="shared" si="6"/>
        <v>9.432</v>
      </c>
      <c r="N54" s="22">
        <f t="shared" si="7"/>
        <v>17.865000000000002</v>
      </c>
      <c r="O54" s="22">
        <f t="shared" si="8"/>
        <v>16.203</v>
      </c>
      <c r="P54" s="22">
        <f t="shared" si="9"/>
        <v>15.829999999999998</v>
      </c>
    </row>
    <row r="55" spans="1:16" ht="15">
      <c r="A55" s="19">
        <v>10</v>
      </c>
      <c r="B55" s="20" t="s">
        <v>160</v>
      </c>
      <c r="C55" s="96" t="s">
        <v>753</v>
      </c>
      <c r="D55" s="20" t="s">
        <v>143</v>
      </c>
      <c r="E55" s="21">
        <v>94</v>
      </c>
      <c r="F55" s="22">
        <v>3.525</v>
      </c>
      <c r="G55" s="22">
        <f>F55</f>
        <v>3.525</v>
      </c>
      <c r="H55" s="22">
        <f t="shared" si="5"/>
        <v>61.63699999999999</v>
      </c>
      <c r="I55" s="22">
        <v>0.597</v>
      </c>
      <c r="J55" s="22">
        <v>1.111</v>
      </c>
      <c r="K55" s="22">
        <v>1.131</v>
      </c>
      <c r="L55" s="22">
        <v>0.686</v>
      </c>
      <c r="M55" s="22">
        <f t="shared" si="6"/>
        <v>10.029</v>
      </c>
      <c r="N55" s="22">
        <f t="shared" si="7"/>
        <v>18.976000000000003</v>
      </c>
      <c r="O55" s="22">
        <f t="shared" si="8"/>
        <v>17.334</v>
      </c>
      <c r="P55" s="22">
        <f t="shared" si="9"/>
        <v>16.516</v>
      </c>
    </row>
    <row r="56" spans="1:17" ht="15" customHeight="1">
      <c r="A56" s="19">
        <v>11</v>
      </c>
      <c r="B56" s="20" t="s">
        <v>161</v>
      </c>
      <c r="C56" s="96" t="s">
        <v>754</v>
      </c>
      <c r="D56" s="20" t="s">
        <v>162</v>
      </c>
      <c r="E56" s="21">
        <v>93.67</v>
      </c>
      <c r="F56" s="22">
        <v>6.015</v>
      </c>
      <c r="G56" s="22">
        <v>6</v>
      </c>
      <c r="H56" s="22">
        <f t="shared" si="5"/>
        <v>67.637</v>
      </c>
      <c r="I56" s="22">
        <v>0.879</v>
      </c>
      <c r="J56" s="22">
        <v>1.676</v>
      </c>
      <c r="K56" s="22">
        <v>1.709</v>
      </c>
      <c r="L56" s="22">
        <v>1.751</v>
      </c>
      <c r="M56" s="22">
        <f t="shared" si="6"/>
        <v>10.908</v>
      </c>
      <c r="N56" s="22">
        <f t="shared" si="7"/>
        <v>20.652</v>
      </c>
      <c r="O56" s="22">
        <f t="shared" si="8"/>
        <v>19.043</v>
      </c>
      <c r="P56" s="22">
        <f t="shared" si="9"/>
        <v>18.267</v>
      </c>
      <c r="Q56" s="55"/>
    </row>
    <row r="57" spans="1:16" ht="15">
      <c r="A57" s="19">
        <v>12</v>
      </c>
      <c r="B57" s="20" t="s">
        <v>163</v>
      </c>
      <c r="C57" s="96" t="s">
        <v>755</v>
      </c>
      <c r="D57" s="20" t="s">
        <v>164</v>
      </c>
      <c r="E57" s="21">
        <v>93.13</v>
      </c>
      <c r="F57" s="28">
        <v>11.236</v>
      </c>
      <c r="G57" s="22">
        <f>F57</f>
        <v>11.236</v>
      </c>
      <c r="H57" s="22">
        <f t="shared" si="5"/>
        <v>78.873</v>
      </c>
      <c r="I57" s="22">
        <v>1.431</v>
      </c>
      <c r="J57" s="22">
        <v>3.305</v>
      </c>
      <c r="K57" s="22">
        <v>3.51</v>
      </c>
      <c r="L57" s="22">
        <v>2.99</v>
      </c>
      <c r="M57" s="22">
        <f t="shared" si="6"/>
        <v>12.338999999999999</v>
      </c>
      <c r="N57" s="22">
        <f t="shared" si="7"/>
        <v>23.957</v>
      </c>
      <c r="O57" s="22">
        <f t="shared" si="8"/>
        <v>22.552999999999997</v>
      </c>
      <c r="P57" s="22">
        <f t="shared" si="9"/>
        <v>21.256999999999998</v>
      </c>
    </row>
    <row r="58" spans="1:16" ht="15">
      <c r="A58" s="19">
        <v>13</v>
      </c>
      <c r="B58" s="20" t="s">
        <v>165</v>
      </c>
      <c r="C58" s="96" t="s">
        <v>756</v>
      </c>
      <c r="D58" s="20" t="s">
        <v>166</v>
      </c>
      <c r="E58" s="21">
        <v>93</v>
      </c>
      <c r="F58" s="22">
        <v>6.115</v>
      </c>
      <c r="G58" s="22">
        <v>6.1</v>
      </c>
      <c r="H58" s="22">
        <f t="shared" si="5"/>
        <v>84.973</v>
      </c>
      <c r="I58" s="22">
        <v>0.847</v>
      </c>
      <c r="J58" s="22">
        <v>1.77</v>
      </c>
      <c r="K58" s="22">
        <v>1.856</v>
      </c>
      <c r="L58" s="22">
        <v>1.642</v>
      </c>
      <c r="M58" s="22">
        <f t="shared" si="6"/>
        <v>13.185999999999998</v>
      </c>
      <c r="N58" s="22">
        <f t="shared" si="7"/>
        <v>25.727</v>
      </c>
      <c r="O58" s="22">
        <f t="shared" si="8"/>
        <v>24.409</v>
      </c>
      <c r="P58" s="22">
        <f t="shared" si="9"/>
        <v>22.898999999999997</v>
      </c>
    </row>
    <row r="59" spans="1:16" ht="15">
      <c r="A59" s="19">
        <v>14</v>
      </c>
      <c r="B59" s="20" t="s">
        <v>167</v>
      </c>
      <c r="C59" s="96" t="s">
        <v>757</v>
      </c>
      <c r="D59" s="20" t="s">
        <v>168</v>
      </c>
      <c r="E59" s="21">
        <v>92.5</v>
      </c>
      <c r="F59" s="28">
        <v>5.301</v>
      </c>
      <c r="G59" s="22">
        <f>F59</f>
        <v>5.301</v>
      </c>
      <c r="H59" s="22">
        <f t="shared" si="5"/>
        <v>90.274</v>
      </c>
      <c r="I59" s="22">
        <v>1.265</v>
      </c>
      <c r="J59" s="22">
        <v>1.876</v>
      </c>
      <c r="K59" s="22">
        <v>1.331</v>
      </c>
      <c r="L59" s="22">
        <v>0.829</v>
      </c>
      <c r="M59" s="22">
        <f t="shared" si="6"/>
        <v>14.450999999999999</v>
      </c>
      <c r="N59" s="22">
        <f t="shared" si="7"/>
        <v>27.603</v>
      </c>
      <c r="O59" s="22">
        <f t="shared" si="8"/>
        <v>25.74</v>
      </c>
      <c r="P59" s="22">
        <f t="shared" si="9"/>
        <v>23.727999999999998</v>
      </c>
    </row>
    <row r="60" spans="1:16" ht="15">
      <c r="A60" s="19">
        <v>15</v>
      </c>
      <c r="B60" s="20" t="s">
        <v>169</v>
      </c>
      <c r="C60" s="96" t="s">
        <v>758</v>
      </c>
      <c r="D60" s="20" t="s">
        <v>170</v>
      </c>
      <c r="E60" s="21">
        <v>92.17</v>
      </c>
      <c r="F60" s="22">
        <v>6.684</v>
      </c>
      <c r="G60" s="22">
        <f>F60</f>
        <v>6.684</v>
      </c>
      <c r="H60" s="22">
        <f t="shared" si="5"/>
        <v>96.958</v>
      </c>
      <c r="I60" s="22">
        <v>1.028</v>
      </c>
      <c r="J60" s="22">
        <v>1.974</v>
      </c>
      <c r="K60" s="22">
        <v>2.059</v>
      </c>
      <c r="L60" s="22">
        <v>1.623</v>
      </c>
      <c r="M60" s="22">
        <f t="shared" si="6"/>
        <v>15.479</v>
      </c>
      <c r="N60" s="22">
        <f t="shared" si="7"/>
        <v>29.577</v>
      </c>
      <c r="O60" s="22">
        <f t="shared" si="8"/>
        <v>27.799</v>
      </c>
      <c r="P60" s="22">
        <f t="shared" si="9"/>
        <v>25.351</v>
      </c>
    </row>
    <row r="61" spans="1:16" ht="15">
      <c r="A61" s="19">
        <v>16</v>
      </c>
      <c r="B61" s="20" t="s">
        <v>171</v>
      </c>
      <c r="C61" s="96" t="s">
        <v>759</v>
      </c>
      <c r="D61" s="20" t="s">
        <v>172</v>
      </c>
      <c r="E61" s="21">
        <v>91.88</v>
      </c>
      <c r="F61" s="22">
        <v>2.948</v>
      </c>
      <c r="G61" s="22">
        <v>2.935</v>
      </c>
      <c r="H61" s="22">
        <f t="shared" si="5"/>
        <v>99.893</v>
      </c>
      <c r="I61" s="22">
        <v>1.291</v>
      </c>
      <c r="J61" s="22">
        <v>0.815</v>
      </c>
      <c r="K61" s="22">
        <v>0.842</v>
      </c>
      <c r="L61" s="25">
        <v>0</v>
      </c>
      <c r="M61" s="22">
        <f t="shared" si="6"/>
        <v>16.77</v>
      </c>
      <c r="N61" s="22">
        <f t="shared" si="7"/>
        <v>30.392000000000003</v>
      </c>
      <c r="O61" s="22">
        <f t="shared" si="8"/>
        <v>28.641</v>
      </c>
      <c r="P61" s="22">
        <f t="shared" si="9"/>
        <v>25.351</v>
      </c>
    </row>
    <row r="62" spans="1:16" ht="15">
      <c r="A62" s="19">
        <v>17</v>
      </c>
      <c r="B62" s="20" t="s">
        <v>173</v>
      </c>
      <c r="C62" s="96" t="s">
        <v>760</v>
      </c>
      <c r="D62" s="20" t="s">
        <v>174</v>
      </c>
      <c r="E62" s="21">
        <v>89.5</v>
      </c>
      <c r="F62" s="22">
        <v>8.793</v>
      </c>
      <c r="G62" s="22">
        <f aca="true" t="shared" si="10" ref="G62:G67">F62</f>
        <v>8.793</v>
      </c>
      <c r="H62" s="22">
        <f t="shared" si="5"/>
        <v>108.686</v>
      </c>
      <c r="I62" s="22">
        <v>1.363</v>
      </c>
      <c r="J62" s="22">
        <v>2.427</v>
      </c>
      <c r="K62" s="22">
        <v>2.476</v>
      </c>
      <c r="L62" s="22">
        <v>2.527</v>
      </c>
      <c r="M62" s="22">
        <f t="shared" si="6"/>
        <v>18.133</v>
      </c>
      <c r="N62" s="22">
        <f t="shared" si="7"/>
        <v>32.819</v>
      </c>
      <c r="O62" s="22">
        <f t="shared" si="8"/>
        <v>31.116999999999997</v>
      </c>
      <c r="P62" s="22">
        <f t="shared" si="9"/>
        <v>27.878</v>
      </c>
    </row>
    <row r="63" spans="1:17" ht="15.75" thickBot="1">
      <c r="A63" s="35">
        <v>18</v>
      </c>
      <c r="B63" s="36" t="s">
        <v>175</v>
      </c>
      <c r="C63" s="143" t="s">
        <v>761</v>
      </c>
      <c r="D63" s="36" t="s">
        <v>176</v>
      </c>
      <c r="E63" s="37">
        <v>89.17</v>
      </c>
      <c r="F63" s="38">
        <v>14.695</v>
      </c>
      <c r="G63" s="39">
        <f t="shared" si="10"/>
        <v>14.695</v>
      </c>
      <c r="H63" s="39">
        <f t="shared" si="5"/>
        <v>123.381</v>
      </c>
      <c r="I63" s="39">
        <v>3.246</v>
      </c>
      <c r="J63" s="38">
        <v>5.697</v>
      </c>
      <c r="K63" s="38">
        <v>5.752</v>
      </c>
      <c r="L63" s="38">
        <v>0</v>
      </c>
      <c r="M63" s="39">
        <f t="shared" si="6"/>
        <v>21.378999999999998</v>
      </c>
      <c r="N63" s="39">
        <f t="shared" si="7"/>
        <v>38.516000000000005</v>
      </c>
      <c r="O63" s="39">
        <f t="shared" si="8"/>
        <v>36.869</v>
      </c>
      <c r="P63" s="40">
        <f t="shared" si="9"/>
        <v>27.878</v>
      </c>
      <c r="Q63" s="41">
        <f>M63</f>
        <v>21.378999999999998</v>
      </c>
    </row>
    <row r="64" spans="1:16" ht="15">
      <c r="A64" s="42">
        <v>19</v>
      </c>
      <c r="B64" s="56" t="s">
        <v>177</v>
      </c>
      <c r="C64" s="144" t="s">
        <v>762</v>
      </c>
      <c r="D64" s="52" t="s">
        <v>178</v>
      </c>
      <c r="E64" s="57">
        <v>88.67</v>
      </c>
      <c r="F64" s="46">
        <v>1.139</v>
      </c>
      <c r="G64" s="46">
        <f t="shared" si="10"/>
        <v>1.139</v>
      </c>
      <c r="H64" s="46">
        <f t="shared" si="5"/>
        <v>124.52</v>
      </c>
      <c r="I64" s="47">
        <v>0.175</v>
      </c>
      <c r="J64" s="47">
        <v>0.411</v>
      </c>
      <c r="K64" s="47">
        <v>0.38</v>
      </c>
      <c r="L64" s="47">
        <v>0.173</v>
      </c>
      <c r="M64" s="47">
        <f t="shared" si="6"/>
        <v>21.554</v>
      </c>
      <c r="N64" s="47">
        <f t="shared" si="7"/>
        <v>38.92700000000001</v>
      </c>
      <c r="O64" s="47">
        <f t="shared" si="8"/>
        <v>37.249</v>
      </c>
      <c r="P64" s="47">
        <f t="shared" si="9"/>
        <v>28.051</v>
      </c>
    </row>
    <row r="65" spans="1:16" ht="15">
      <c r="A65" s="42">
        <v>20</v>
      </c>
      <c r="B65" s="56" t="s">
        <v>179</v>
      </c>
      <c r="C65" s="93" t="s">
        <v>763</v>
      </c>
      <c r="D65" s="52" t="s">
        <v>180</v>
      </c>
      <c r="E65" s="57">
        <v>88.4</v>
      </c>
      <c r="F65" s="46">
        <v>4.062</v>
      </c>
      <c r="G65" s="46">
        <f t="shared" si="10"/>
        <v>4.062</v>
      </c>
      <c r="H65" s="46">
        <f t="shared" si="5"/>
        <v>128.582</v>
      </c>
      <c r="I65" s="47">
        <v>0.75</v>
      </c>
      <c r="J65" s="47">
        <v>1.104</v>
      </c>
      <c r="K65" s="47">
        <v>1.104</v>
      </c>
      <c r="L65" s="47">
        <v>1.104</v>
      </c>
      <c r="M65" s="47">
        <f t="shared" si="6"/>
        <v>22.304</v>
      </c>
      <c r="N65" s="47">
        <f t="shared" si="7"/>
        <v>40.031000000000006</v>
      </c>
      <c r="O65" s="47">
        <f t="shared" si="8"/>
        <v>38.353</v>
      </c>
      <c r="P65" s="47">
        <f t="shared" si="9"/>
        <v>29.154999999999998</v>
      </c>
    </row>
    <row r="66" spans="1:16" ht="15">
      <c r="A66" s="42">
        <v>21</v>
      </c>
      <c r="B66" s="56" t="s">
        <v>181</v>
      </c>
      <c r="C66" s="141" t="s">
        <v>764</v>
      </c>
      <c r="D66" s="52" t="s">
        <v>182</v>
      </c>
      <c r="E66" s="57">
        <v>87.25</v>
      </c>
      <c r="F66" s="46">
        <v>5.668</v>
      </c>
      <c r="G66" s="46">
        <f t="shared" si="10"/>
        <v>5.668</v>
      </c>
      <c r="H66" s="46">
        <f t="shared" si="5"/>
        <v>134.25</v>
      </c>
      <c r="I66" s="47">
        <v>0.737</v>
      </c>
      <c r="J66" s="47">
        <v>1.58</v>
      </c>
      <c r="K66" s="47">
        <v>1.643</v>
      </c>
      <c r="L66" s="47">
        <v>1.708</v>
      </c>
      <c r="M66" s="47">
        <f t="shared" si="6"/>
        <v>23.040999999999997</v>
      </c>
      <c r="N66" s="47">
        <f t="shared" si="7"/>
        <v>41.611000000000004</v>
      </c>
      <c r="O66" s="47">
        <f t="shared" si="8"/>
        <v>39.996</v>
      </c>
      <c r="P66" s="47">
        <f t="shared" si="9"/>
        <v>30.862999999999996</v>
      </c>
    </row>
    <row r="67" spans="1:16" ht="15">
      <c r="A67" s="42">
        <v>22</v>
      </c>
      <c r="B67" s="56" t="s">
        <v>183</v>
      </c>
      <c r="C67" s="141" t="s">
        <v>765</v>
      </c>
      <c r="D67" s="52" t="s">
        <v>184</v>
      </c>
      <c r="E67" s="57">
        <v>87</v>
      </c>
      <c r="F67" s="45">
        <v>3.517</v>
      </c>
      <c r="G67" s="46">
        <f t="shared" si="10"/>
        <v>3.517</v>
      </c>
      <c r="H67" s="46">
        <f t="shared" si="5"/>
        <v>137.767</v>
      </c>
      <c r="I67" s="47">
        <v>0.534</v>
      </c>
      <c r="J67" s="47">
        <v>0.976</v>
      </c>
      <c r="K67" s="47">
        <v>0.994</v>
      </c>
      <c r="L67" s="47">
        <v>1.013</v>
      </c>
      <c r="M67" s="47">
        <f t="shared" si="6"/>
        <v>23.574999999999996</v>
      </c>
      <c r="N67" s="47">
        <f t="shared" si="7"/>
        <v>42.587</v>
      </c>
      <c r="O67" s="47">
        <f t="shared" si="8"/>
        <v>40.99</v>
      </c>
      <c r="P67" s="47">
        <f t="shared" si="9"/>
        <v>31.875999999999998</v>
      </c>
    </row>
    <row r="68" spans="1:16" ht="15">
      <c r="A68" s="42">
        <v>23</v>
      </c>
      <c r="B68" s="58" t="s">
        <v>185</v>
      </c>
      <c r="C68" s="144" t="s">
        <v>766</v>
      </c>
      <c r="D68" s="59" t="s">
        <v>186</v>
      </c>
      <c r="E68" s="60">
        <v>86.67</v>
      </c>
      <c r="F68" s="51">
        <v>3.684</v>
      </c>
      <c r="G68" s="51">
        <v>3.669</v>
      </c>
      <c r="H68" s="46">
        <f t="shared" si="5"/>
        <v>141.436</v>
      </c>
      <c r="I68" s="47">
        <v>1.267</v>
      </c>
      <c r="J68" s="47">
        <v>1.387</v>
      </c>
      <c r="K68" s="47">
        <v>1.03</v>
      </c>
      <c r="L68" s="48">
        <v>0</v>
      </c>
      <c r="M68" s="47">
        <f t="shared" si="6"/>
        <v>24.841999999999995</v>
      </c>
      <c r="N68" s="47">
        <f t="shared" si="7"/>
        <v>43.974000000000004</v>
      </c>
      <c r="O68" s="47">
        <f t="shared" si="8"/>
        <v>42.02</v>
      </c>
      <c r="P68" s="47">
        <f t="shared" si="9"/>
        <v>31.875999999999998</v>
      </c>
    </row>
    <row r="69" spans="1:16" ht="15">
      <c r="A69" s="42">
        <v>24</v>
      </c>
      <c r="B69" s="58" t="s">
        <v>187</v>
      </c>
      <c r="C69" s="144" t="s">
        <v>767</v>
      </c>
      <c r="D69" s="59" t="s">
        <v>188</v>
      </c>
      <c r="E69" s="60">
        <v>86.25</v>
      </c>
      <c r="F69" s="51">
        <v>4.66</v>
      </c>
      <c r="G69" s="51">
        <v>4.645</v>
      </c>
      <c r="H69" s="46">
        <f t="shared" si="5"/>
        <v>146.08100000000002</v>
      </c>
      <c r="I69" s="47">
        <v>0.778</v>
      </c>
      <c r="J69" s="47">
        <v>1.377</v>
      </c>
      <c r="K69" s="47">
        <v>1.315</v>
      </c>
      <c r="L69" s="47">
        <v>1.19</v>
      </c>
      <c r="M69" s="47">
        <f t="shared" si="6"/>
        <v>25.619999999999994</v>
      </c>
      <c r="N69" s="47">
        <f t="shared" si="7"/>
        <v>45.351000000000006</v>
      </c>
      <c r="O69" s="47">
        <f t="shared" si="8"/>
        <v>43.335</v>
      </c>
      <c r="P69" s="47">
        <f t="shared" si="9"/>
        <v>33.065999999999995</v>
      </c>
    </row>
    <row r="70" spans="1:16" ht="15">
      <c r="A70" s="42">
        <v>25</v>
      </c>
      <c r="B70" s="56" t="s">
        <v>189</v>
      </c>
      <c r="C70" s="141" t="s">
        <v>768</v>
      </c>
      <c r="D70" s="52" t="s">
        <v>190</v>
      </c>
      <c r="E70" s="57">
        <v>85.33</v>
      </c>
      <c r="F70" s="45">
        <v>3.802</v>
      </c>
      <c r="G70" s="46">
        <f>F70</f>
        <v>3.802</v>
      </c>
      <c r="H70" s="46">
        <f t="shared" si="5"/>
        <v>149.883</v>
      </c>
      <c r="I70" s="47">
        <v>0.517</v>
      </c>
      <c r="J70" s="47">
        <v>1.097</v>
      </c>
      <c r="K70" s="47">
        <v>1.09</v>
      </c>
      <c r="L70" s="47">
        <v>1.098</v>
      </c>
      <c r="M70" s="47">
        <f t="shared" si="6"/>
        <v>26.136999999999993</v>
      </c>
      <c r="N70" s="47">
        <f t="shared" si="7"/>
        <v>46.44800000000001</v>
      </c>
      <c r="O70" s="47">
        <f t="shared" si="8"/>
        <v>44.425000000000004</v>
      </c>
      <c r="P70" s="47">
        <f t="shared" si="9"/>
        <v>34.163999999999994</v>
      </c>
    </row>
    <row r="71" spans="1:16" ht="15">
      <c r="A71" s="42">
        <v>26</v>
      </c>
      <c r="B71" s="52" t="s">
        <v>191</v>
      </c>
      <c r="C71" s="93" t="s">
        <v>769</v>
      </c>
      <c r="D71" s="52" t="s">
        <v>192</v>
      </c>
      <c r="E71" s="61">
        <v>84.17</v>
      </c>
      <c r="F71" s="46">
        <v>2.421</v>
      </c>
      <c r="G71" s="46">
        <f>F71</f>
        <v>2.421</v>
      </c>
      <c r="H71" s="46">
        <f t="shared" si="5"/>
        <v>152.304</v>
      </c>
      <c r="I71" s="47">
        <v>0.333</v>
      </c>
      <c r="J71" s="47">
        <v>0.696</v>
      </c>
      <c r="K71" s="47">
        <v>0.696</v>
      </c>
      <c r="L71" s="47">
        <v>0.696</v>
      </c>
      <c r="M71" s="47">
        <f t="shared" si="6"/>
        <v>26.46999999999999</v>
      </c>
      <c r="N71" s="47">
        <f t="shared" si="7"/>
        <v>47.144000000000005</v>
      </c>
      <c r="O71" s="47">
        <f t="shared" si="8"/>
        <v>45.121</v>
      </c>
      <c r="P71" s="47">
        <f t="shared" si="9"/>
        <v>34.85999999999999</v>
      </c>
    </row>
    <row r="72" spans="1:16" ht="15">
      <c r="A72" s="42">
        <v>27</v>
      </c>
      <c r="B72" s="52" t="s">
        <v>193</v>
      </c>
      <c r="C72" s="93" t="s">
        <v>770</v>
      </c>
      <c r="D72" s="52" t="s">
        <v>194</v>
      </c>
      <c r="E72" s="61">
        <v>83.83</v>
      </c>
      <c r="F72" s="46">
        <v>5.467</v>
      </c>
      <c r="G72" s="46">
        <f>F72</f>
        <v>5.467</v>
      </c>
      <c r="H72" s="46">
        <f t="shared" si="5"/>
        <v>157.77100000000002</v>
      </c>
      <c r="I72" s="47">
        <v>0.773</v>
      </c>
      <c r="J72" s="47">
        <v>1.507</v>
      </c>
      <c r="K72" s="47">
        <v>1.561</v>
      </c>
      <c r="L72" s="47">
        <v>1.626</v>
      </c>
      <c r="M72" s="47">
        <f t="shared" si="6"/>
        <v>27.24299999999999</v>
      </c>
      <c r="N72" s="47">
        <f t="shared" si="7"/>
        <v>48.651</v>
      </c>
      <c r="O72" s="47">
        <f t="shared" si="8"/>
        <v>46.682</v>
      </c>
      <c r="P72" s="47">
        <f t="shared" si="9"/>
        <v>36.48599999999999</v>
      </c>
    </row>
    <row r="73" spans="1:16" ht="15">
      <c r="A73" s="42">
        <v>28</v>
      </c>
      <c r="B73" s="52" t="s">
        <v>195</v>
      </c>
      <c r="C73" s="93" t="s">
        <v>771</v>
      </c>
      <c r="D73" s="52" t="s">
        <v>196</v>
      </c>
      <c r="E73" s="61">
        <v>83.5</v>
      </c>
      <c r="F73" s="46">
        <v>3.048</v>
      </c>
      <c r="G73" s="46">
        <f>F73</f>
        <v>3.048</v>
      </c>
      <c r="H73" s="46">
        <f t="shared" si="5"/>
        <v>160.81900000000002</v>
      </c>
      <c r="I73" s="47">
        <v>0.526</v>
      </c>
      <c r="J73" s="47">
        <v>1.243</v>
      </c>
      <c r="K73" s="47">
        <v>1.279</v>
      </c>
      <c r="L73" s="48">
        <v>0</v>
      </c>
      <c r="M73" s="47">
        <f t="shared" si="6"/>
        <v>27.76899999999999</v>
      </c>
      <c r="N73" s="47">
        <f t="shared" si="7"/>
        <v>49.894000000000005</v>
      </c>
      <c r="O73" s="47">
        <f t="shared" si="8"/>
        <v>47.961</v>
      </c>
      <c r="P73" s="47">
        <f t="shared" si="9"/>
        <v>36.48599999999999</v>
      </c>
    </row>
    <row r="74" spans="1:16" ht="15">
      <c r="A74" s="62"/>
      <c r="B74" s="63"/>
      <c r="C74" s="82"/>
      <c r="D74" s="63"/>
      <c r="E74" s="149"/>
      <c r="F74" s="64"/>
      <c r="G74" s="64"/>
      <c r="H74" s="64"/>
      <c r="I74" s="135"/>
      <c r="J74" s="135"/>
      <c r="K74" s="135"/>
      <c r="L74" s="136"/>
      <c r="M74" s="135"/>
      <c r="N74" s="135"/>
      <c r="O74" s="135"/>
      <c r="P74" s="135"/>
    </row>
    <row r="75" spans="1:16" ht="235.5" customHeight="1">
      <c r="A75" s="62"/>
      <c r="B75" s="63"/>
      <c r="C75" s="82"/>
      <c r="D75" s="63"/>
      <c r="E75" s="149"/>
      <c r="F75" s="64"/>
      <c r="G75" s="64"/>
      <c r="H75" s="64"/>
      <c r="I75" s="135"/>
      <c r="J75" s="135"/>
      <c r="K75" s="135"/>
      <c r="L75" s="136"/>
      <c r="M75" s="135"/>
      <c r="N75" s="135"/>
      <c r="O75" s="135"/>
      <c r="P75" s="135"/>
    </row>
    <row r="76" spans="1:5" ht="18.75">
      <c r="A76" s="1" t="s">
        <v>197</v>
      </c>
      <c r="B76" s="1"/>
      <c r="C76" s="1"/>
      <c r="D76" s="1"/>
      <c r="E76" s="65"/>
    </row>
    <row r="77" spans="1:4" ht="18.75">
      <c r="A77" s="1"/>
      <c r="B77" s="1"/>
      <c r="C77" s="1"/>
      <c r="D77" s="1"/>
    </row>
    <row r="78" spans="1:9" ht="18.75">
      <c r="A78" s="5"/>
      <c r="B78" s="6">
        <v>0.65</v>
      </c>
      <c r="C78" s="11" t="s">
        <v>141</v>
      </c>
      <c r="D78" s="129">
        <v>24</v>
      </c>
      <c r="E78" s="129"/>
      <c r="F78" s="7"/>
      <c r="G78" s="8"/>
      <c r="H78" s="9"/>
      <c r="I78" s="10"/>
    </row>
    <row r="79" spans="1:11" ht="18.75">
      <c r="A79" s="1"/>
      <c r="B79" s="12"/>
      <c r="C79" s="12"/>
      <c r="D79" s="1"/>
      <c r="K79" s="13"/>
    </row>
    <row r="80" spans="1:16" ht="24.75" customHeight="1">
      <c r="A80" s="14" t="s">
        <v>63</v>
      </c>
      <c r="B80" s="14" t="s">
        <v>64</v>
      </c>
      <c r="C80" s="14" t="s">
        <v>712</v>
      </c>
      <c r="D80" s="14" t="s">
        <v>65</v>
      </c>
      <c r="E80" s="15" t="s">
        <v>66</v>
      </c>
      <c r="F80" s="16" t="s">
        <v>67</v>
      </c>
      <c r="G80" s="17" t="s">
        <v>68</v>
      </c>
      <c r="H80" s="16" t="s">
        <v>69</v>
      </c>
      <c r="I80" s="16" t="s">
        <v>70</v>
      </c>
      <c r="J80" s="18" t="s">
        <v>71</v>
      </c>
      <c r="K80" s="18" t="s">
        <v>72</v>
      </c>
      <c r="L80" s="18" t="s">
        <v>73</v>
      </c>
      <c r="M80" s="16" t="s">
        <v>74</v>
      </c>
      <c r="N80" s="16" t="s">
        <v>75</v>
      </c>
      <c r="O80" s="16" t="s">
        <v>76</v>
      </c>
      <c r="P80" s="16" t="s">
        <v>77</v>
      </c>
    </row>
    <row r="81" spans="1:16" ht="15">
      <c r="A81" s="66">
        <v>1</v>
      </c>
      <c r="B81" s="66" t="s">
        <v>198</v>
      </c>
      <c r="C81" s="66" t="s">
        <v>772</v>
      </c>
      <c r="D81" s="66" t="s">
        <v>199</v>
      </c>
      <c r="E81" s="67">
        <v>99</v>
      </c>
      <c r="F81" s="68">
        <v>7.651</v>
      </c>
      <c r="G81" s="68">
        <v>6.127</v>
      </c>
      <c r="H81" s="22">
        <f>G81</f>
        <v>6.127</v>
      </c>
      <c r="I81" s="22">
        <v>0.881</v>
      </c>
      <c r="J81" s="22">
        <v>2.244</v>
      </c>
      <c r="K81" s="22">
        <v>2.263</v>
      </c>
      <c r="L81" s="22">
        <v>2.263</v>
      </c>
      <c r="M81" s="22">
        <f>I81</f>
        <v>0.881</v>
      </c>
      <c r="N81" s="22">
        <f>J81</f>
        <v>2.244</v>
      </c>
      <c r="O81" s="22">
        <f>K81</f>
        <v>2.263</v>
      </c>
      <c r="P81" s="22">
        <f>L81</f>
        <v>2.263</v>
      </c>
    </row>
    <row r="82" spans="1:16" ht="15">
      <c r="A82" s="19">
        <v>2</v>
      </c>
      <c r="B82" s="19" t="s">
        <v>200</v>
      </c>
      <c r="C82" s="19" t="s">
        <v>773</v>
      </c>
      <c r="D82" s="19" t="s">
        <v>201</v>
      </c>
      <c r="E82" s="69">
        <v>97.6</v>
      </c>
      <c r="F82" s="22">
        <v>13.902</v>
      </c>
      <c r="G82" s="22">
        <f aca="true" t="shared" si="11" ref="G82:G87">F82</f>
        <v>13.902</v>
      </c>
      <c r="H82" s="22">
        <f aca="true" t="shared" si="12" ref="H82:H115">H81+G82</f>
        <v>20.029</v>
      </c>
      <c r="I82" s="22">
        <v>1.571</v>
      </c>
      <c r="J82" s="22">
        <v>3.979</v>
      </c>
      <c r="K82" s="22">
        <v>4.173</v>
      </c>
      <c r="L82" s="22">
        <v>4.179</v>
      </c>
      <c r="M82" s="22">
        <f aca="true" t="shared" si="13" ref="M82:M115">M81+I82</f>
        <v>2.452</v>
      </c>
      <c r="N82" s="22">
        <f aca="true" t="shared" si="14" ref="N82:N115">N81+J82</f>
        <v>6.223000000000001</v>
      </c>
      <c r="O82" s="22">
        <f aca="true" t="shared" si="15" ref="O82:O115">O81+K82</f>
        <v>6.436</v>
      </c>
      <c r="P82" s="22">
        <f aca="true" t="shared" si="16" ref="P82:P115">P81+L82</f>
        <v>6.442</v>
      </c>
    </row>
    <row r="83" spans="1:16" ht="15">
      <c r="A83" s="66">
        <v>3</v>
      </c>
      <c r="B83" s="19" t="s">
        <v>202</v>
      </c>
      <c r="C83" s="19" t="s">
        <v>774</v>
      </c>
      <c r="D83" s="19" t="s">
        <v>203</v>
      </c>
      <c r="E83" s="69">
        <v>97.5</v>
      </c>
      <c r="F83" s="22">
        <v>3.974</v>
      </c>
      <c r="G83" s="22">
        <f t="shared" si="11"/>
        <v>3.974</v>
      </c>
      <c r="H83" s="22">
        <f t="shared" si="12"/>
        <v>24.003</v>
      </c>
      <c r="I83" s="22">
        <v>0.44</v>
      </c>
      <c r="J83" s="22">
        <v>1.042</v>
      </c>
      <c r="K83" s="22">
        <v>1.245</v>
      </c>
      <c r="L83" s="22">
        <v>1.247</v>
      </c>
      <c r="M83" s="22">
        <f t="shared" si="13"/>
        <v>2.892</v>
      </c>
      <c r="N83" s="22">
        <f t="shared" si="14"/>
        <v>7.265000000000001</v>
      </c>
      <c r="O83" s="22">
        <f t="shared" si="15"/>
        <v>7.681</v>
      </c>
      <c r="P83" s="22">
        <f t="shared" si="16"/>
        <v>7.689</v>
      </c>
    </row>
    <row r="84" spans="1:16" ht="15">
      <c r="A84" s="19">
        <v>4</v>
      </c>
      <c r="B84" s="19" t="s">
        <v>204</v>
      </c>
      <c r="C84" s="19" t="s">
        <v>775</v>
      </c>
      <c r="D84" s="19" t="s">
        <v>205</v>
      </c>
      <c r="E84" s="69">
        <v>97.5</v>
      </c>
      <c r="F84" s="22">
        <v>4.42</v>
      </c>
      <c r="G84" s="22">
        <f t="shared" si="11"/>
        <v>4.42</v>
      </c>
      <c r="H84" s="22">
        <f t="shared" si="12"/>
        <v>28.423000000000002</v>
      </c>
      <c r="I84" s="22">
        <v>0.73</v>
      </c>
      <c r="J84" s="22">
        <v>1.845</v>
      </c>
      <c r="K84" s="22">
        <v>1.845</v>
      </c>
      <c r="L84" s="25">
        <v>0</v>
      </c>
      <c r="M84" s="22">
        <f t="shared" si="13"/>
        <v>3.622</v>
      </c>
      <c r="N84" s="22">
        <f t="shared" si="14"/>
        <v>9.110000000000001</v>
      </c>
      <c r="O84" s="22">
        <f t="shared" si="15"/>
        <v>9.526</v>
      </c>
      <c r="P84" s="22">
        <f t="shared" si="16"/>
        <v>7.689</v>
      </c>
    </row>
    <row r="85" spans="1:16" ht="15">
      <c r="A85" s="66">
        <v>5</v>
      </c>
      <c r="B85" s="19" t="s">
        <v>206</v>
      </c>
      <c r="C85" s="19" t="s">
        <v>776</v>
      </c>
      <c r="D85" s="19" t="s">
        <v>207</v>
      </c>
      <c r="E85" s="69">
        <v>100</v>
      </c>
      <c r="F85" s="22">
        <v>4.991</v>
      </c>
      <c r="G85" s="22">
        <f t="shared" si="11"/>
        <v>4.991</v>
      </c>
      <c r="H85" s="22">
        <f t="shared" si="12"/>
        <v>33.414</v>
      </c>
      <c r="I85" s="22">
        <v>1.496</v>
      </c>
      <c r="J85" s="22">
        <v>1.3</v>
      </c>
      <c r="K85" s="22">
        <v>1.233</v>
      </c>
      <c r="L85" s="22">
        <v>0.962</v>
      </c>
      <c r="M85" s="22">
        <f t="shared" si="13"/>
        <v>5.118</v>
      </c>
      <c r="N85" s="22">
        <f t="shared" si="14"/>
        <v>10.410000000000002</v>
      </c>
      <c r="O85" s="22">
        <f t="shared" si="15"/>
        <v>10.759</v>
      </c>
      <c r="P85" s="22">
        <f t="shared" si="16"/>
        <v>8.651</v>
      </c>
    </row>
    <row r="86" spans="1:16" s="54" customFormat="1" ht="15">
      <c r="A86" s="19">
        <v>6</v>
      </c>
      <c r="B86" s="19" t="s">
        <v>208</v>
      </c>
      <c r="C86" s="19" t="s">
        <v>777</v>
      </c>
      <c r="D86" s="19" t="s">
        <v>209</v>
      </c>
      <c r="E86" s="69">
        <v>100</v>
      </c>
      <c r="F86" s="22">
        <v>4.093</v>
      </c>
      <c r="G86" s="22">
        <f t="shared" si="11"/>
        <v>4.093</v>
      </c>
      <c r="H86" s="22">
        <f t="shared" si="12"/>
        <v>37.507000000000005</v>
      </c>
      <c r="I86" s="22">
        <v>0.676</v>
      </c>
      <c r="J86" s="22">
        <v>1.139</v>
      </c>
      <c r="K86" s="22">
        <v>1.139</v>
      </c>
      <c r="L86" s="22">
        <v>1.139</v>
      </c>
      <c r="M86" s="22">
        <f t="shared" si="13"/>
        <v>5.7940000000000005</v>
      </c>
      <c r="N86" s="22">
        <f t="shared" si="14"/>
        <v>11.549000000000001</v>
      </c>
      <c r="O86" s="22">
        <f t="shared" si="15"/>
        <v>11.898</v>
      </c>
      <c r="P86" s="22">
        <f t="shared" si="16"/>
        <v>9.79</v>
      </c>
    </row>
    <row r="87" spans="1:16" s="54" customFormat="1" ht="15">
      <c r="A87" s="66">
        <v>7</v>
      </c>
      <c r="B87" s="19" t="s">
        <v>210</v>
      </c>
      <c r="C87" s="19" t="s">
        <v>778</v>
      </c>
      <c r="D87" s="19" t="s">
        <v>211</v>
      </c>
      <c r="E87" s="70">
        <v>96.6</v>
      </c>
      <c r="F87" s="22">
        <v>3.958</v>
      </c>
      <c r="G87" s="22">
        <f t="shared" si="11"/>
        <v>3.958</v>
      </c>
      <c r="H87" s="22">
        <f t="shared" si="12"/>
        <v>41.465</v>
      </c>
      <c r="I87" s="22">
        <v>0.718</v>
      </c>
      <c r="J87" s="22">
        <v>1.08</v>
      </c>
      <c r="K87" s="22">
        <v>1.08</v>
      </c>
      <c r="L87" s="22">
        <v>1.08</v>
      </c>
      <c r="M87" s="22">
        <f t="shared" si="13"/>
        <v>6.5120000000000005</v>
      </c>
      <c r="N87" s="22">
        <f t="shared" si="14"/>
        <v>12.629000000000001</v>
      </c>
      <c r="O87" s="22">
        <f t="shared" si="15"/>
        <v>12.978</v>
      </c>
      <c r="P87" s="22">
        <f t="shared" si="16"/>
        <v>10.87</v>
      </c>
    </row>
    <row r="88" spans="1:16" s="54" customFormat="1" ht="15">
      <c r="A88" s="19">
        <v>8</v>
      </c>
      <c r="B88" s="19" t="s">
        <v>212</v>
      </c>
      <c r="C88" s="19" t="s">
        <v>779</v>
      </c>
      <c r="D88" s="19" t="s">
        <v>213</v>
      </c>
      <c r="E88" s="69">
        <v>97.3</v>
      </c>
      <c r="F88" s="22">
        <v>4.092</v>
      </c>
      <c r="G88" s="22">
        <v>4.062</v>
      </c>
      <c r="H88" s="22">
        <f t="shared" si="12"/>
        <v>45.527</v>
      </c>
      <c r="I88" s="22">
        <v>0.684</v>
      </c>
      <c r="J88" s="22">
        <v>1.197</v>
      </c>
      <c r="K88" s="22">
        <v>1.259</v>
      </c>
      <c r="L88" s="22">
        <v>0.952</v>
      </c>
      <c r="M88" s="22">
        <f t="shared" si="13"/>
        <v>7.196000000000001</v>
      </c>
      <c r="N88" s="22">
        <f t="shared" si="14"/>
        <v>13.826</v>
      </c>
      <c r="O88" s="22">
        <f t="shared" si="15"/>
        <v>14.237</v>
      </c>
      <c r="P88" s="22">
        <f t="shared" si="16"/>
        <v>11.822</v>
      </c>
    </row>
    <row r="89" spans="1:16" s="54" customFormat="1" ht="15">
      <c r="A89" s="66">
        <v>9</v>
      </c>
      <c r="B89" s="19" t="s">
        <v>214</v>
      </c>
      <c r="C89" s="19" t="s">
        <v>780</v>
      </c>
      <c r="D89" s="19" t="s">
        <v>215</v>
      </c>
      <c r="E89" s="69">
        <v>94.5</v>
      </c>
      <c r="F89" s="22">
        <v>8.376</v>
      </c>
      <c r="G89" s="22">
        <v>8.346</v>
      </c>
      <c r="H89" s="22">
        <f t="shared" si="12"/>
        <v>53.873000000000005</v>
      </c>
      <c r="I89" s="22">
        <v>0.689</v>
      </c>
      <c r="J89" s="22">
        <v>3.316</v>
      </c>
      <c r="K89" s="22">
        <v>2.188</v>
      </c>
      <c r="L89" s="22">
        <v>2.183</v>
      </c>
      <c r="M89" s="22">
        <f t="shared" si="13"/>
        <v>7.885000000000001</v>
      </c>
      <c r="N89" s="22">
        <f t="shared" si="14"/>
        <v>17.142</v>
      </c>
      <c r="O89" s="22">
        <f t="shared" si="15"/>
        <v>16.425</v>
      </c>
      <c r="P89" s="22">
        <f t="shared" si="16"/>
        <v>14.004999999999999</v>
      </c>
    </row>
    <row r="90" spans="1:16" ht="15">
      <c r="A90" s="19">
        <v>10</v>
      </c>
      <c r="B90" s="19" t="s">
        <v>216</v>
      </c>
      <c r="C90" s="19" t="s">
        <v>781</v>
      </c>
      <c r="D90" s="19" t="s">
        <v>217</v>
      </c>
      <c r="E90" s="69">
        <v>93</v>
      </c>
      <c r="F90" s="22">
        <v>7.992</v>
      </c>
      <c r="G90" s="22">
        <v>5.595</v>
      </c>
      <c r="H90" s="22">
        <f t="shared" si="12"/>
        <v>59.468</v>
      </c>
      <c r="I90" s="22">
        <v>1.613</v>
      </c>
      <c r="J90" s="22">
        <v>2.251</v>
      </c>
      <c r="K90" s="22">
        <v>2.263</v>
      </c>
      <c r="L90" s="22">
        <v>1.865</v>
      </c>
      <c r="M90" s="22">
        <f t="shared" si="13"/>
        <v>9.498000000000001</v>
      </c>
      <c r="N90" s="22">
        <f t="shared" si="14"/>
        <v>19.393</v>
      </c>
      <c r="O90" s="22">
        <f t="shared" si="15"/>
        <v>18.688000000000002</v>
      </c>
      <c r="P90" s="22">
        <f t="shared" si="16"/>
        <v>15.87</v>
      </c>
    </row>
    <row r="91" spans="1:16" ht="15">
      <c r="A91" s="66">
        <v>11</v>
      </c>
      <c r="B91" s="19" t="s">
        <v>218</v>
      </c>
      <c r="C91" s="19" t="s">
        <v>782</v>
      </c>
      <c r="D91" s="19" t="s">
        <v>219</v>
      </c>
      <c r="E91" s="70">
        <v>88.7</v>
      </c>
      <c r="F91" s="22">
        <v>2.498</v>
      </c>
      <c r="G91" s="22">
        <f>F91</f>
        <v>2.498</v>
      </c>
      <c r="H91" s="22">
        <f t="shared" si="12"/>
        <v>61.966</v>
      </c>
      <c r="I91" s="22">
        <v>0.483</v>
      </c>
      <c r="J91" s="22">
        <v>0.655</v>
      </c>
      <c r="K91" s="22">
        <v>0.68</v>
      </c>
      <c r="L91" s="22">
        <v>0.68</v>
      </c>
      <c r="M91" s="22">
        <f t="shared" si="13"/>
        <v>9.981000000000002</v>
      </c>
      <c r="N91" s="22">
        <f t="shared" si="14"/>
        <v>20.048000000000002</v>
      </c>
      <c r="O91" s="22">
        <f t="shared" si="15"/>
        <v>19.368000000000002</v>
      </c>
      <c r="P91" s="22">
        <f t="shared" si="16"/>
        <v>16.55</v>
      </c>
    </row>
    <row r="92" spans="1:16" ht="15">
      <c r="A92" s="19">
        <v>12</v>
      </c>
      <c r="B92" s="19" t="s">
        <v>220</v>
      </c>
      <c r="C92" s="19" t="s">
        <v>783</v>
      </c>
      <c r="D92" s="19" t="s">
        <v>221</v>
      </c>
      <c r="E92" s="70">
        <v>86.3</v>
      </c>
      <c r="F92" s="22">
        <v>12.706</v>
      </c>
      <c r="G92" s="22">
        <v>8.893</v>
      </c>
      <c r="H92" s="22">
        <f t="shared" si="12"/>
        <v>70.85900000000001</v>
      </c>
      <c r="I92" s="22">
        <v>2.427</v>
      </c>
      <c r="J92" s="22">
        <v>3.347</v>
      </c>
      <c r="K92" s="22">
        <v>3.424</v>
      </c>
      <c r="L92" s="22">
        <v>3.508</v>
      </c>
      <c r="M92" s="22">
        <f t="shared" si="13"/>
        <v>12.408000000000001</v>
      </c>
      <c r="N92" s="22">
        <f t="shared" si="14"/>
        <v>23.395000000000003</v>
      </c>
      <c r="O92" s="22">
        <f t="shared" si="15"/>
        <v>22.792</v>
      </c>
      <c r="P92" s="22">
        <f t="shared" si="16"/>
        <v>20.058</v>
      </c>
    </row>
    <row r="93" spans="1:16" ht="15">
      <c r="A93" s="66">
        <v>13</v>
      </c>
      <c r="B93" s="19" t="s">
        <v>222</v>
      </c>
      <c r="C93" s="19" t="s">
        <v>784</v>
      </c>
      <c r="D93" s="19" t="s">
        <v>223</v>
      </c>
      <c r="E93" s="69">
        <v>94</v>
      </c>
      <c r="F93" s="22">
        <v>6.217</v>
      </c>
      <c r="G93" s="22">
        <f>F93</f>
        <v>6.217</v>
      </c>
      <c r="H93" s="22">
        <f t="shared" si="12"/>
        <v>77.07600000000001</v>
      </c>
      <c r="I93" s="22">
        <v>0.824</v>
      </c>
      <c r="J93" s="22">
        <v>2.359</v>
      </c>
      <c r="K93" s="22">
        <v>1.539</v>
      </c>
      <c r="L93" s="22">
        <v>1.495</v>
      </c>
      <c r="M93" s="22">
        <f t="shared" si="13"/>
        <v>13.232000000000001</v>
      </c>
      <c r="N93" s="22">
        <f t="shared" si="14"/>
        <v>25.754000000000005</v>
      </c>
      <c r="O93" s="22">
        <f t="shared" si="15"/>
        <v>24.331000000000003</v>
      </c>
      <c r="P93" s="22">
        <f t="shared" si="16"/>
        <v>21.553</v>
      </c>
    </row>
    <row r="94" spans="1:16" ht="15">
      <c r="A94" s="19">
        <v>14</v>
      </c>
      <c r="B94" s="19" t="s">
        <v>224</v>
      </c>
      <c r="C94" s="19" t="s">
        <v>785</v>
      </c>
      <c r="D94" s="19" t="s">
        <v>225</v>
      </c>
      <c r="E94" s="69">
        <v>94.3</v>
      </c>
      <c r="F94" s="22">
        <v>11.497</v>
      </c>
      <c r="G94" s="22">
        <v>8.049</v>
      </c>
      <c r="H94" s="22">
        <f t="shared" si="12"/>
        <v>85.125</v>
      </c>
      <c r="I94" s="22">
        <v>1.472</v>
      </c>
      <c r="J94" s="22">
        <v>3.312</v>
      </c>
      <c r="K94" s="22">
        <v>3.232</v>
      </c>
      <c r="L94" s="22">
        <v>3.481</v>
      </c>
      <c r="M94" s="22">
        <f t="shared" si="13"/>
        <v>14.704</v>
      </c>
      <c r="N94" s="22">
        <f t="shared" si="14"/>
        <v>29.066000000000006</v>
      </c>
      <c r="O94" s="22">
        <f t="shared" si="15"/>
        <v>27.563000000000002</v>
      </c>
      <c r="P94" s="22">
        <f t="shared" si="16"/>
        <v>25.034</v>
      </c>
    </row>
    <row r="95" spans="1:17" ht="15">
      <c r="A95" s="66">
        <v>15</v>
      </c>
      <c r="B95" s="19" t="s">
        <v>226</v>
      </c>
      <c r="C95" s="19" t="s">
        <v>786</v>
      </c>
      <c r="D95" s="19" t="s">
        <v>227</v>
      </c>
      <c r="E95" s="69">
        <v>92.7</v>
      </c>
      <c r="F95" s="22">
        <v>5.222</v>
      </c>
      <c r="G95" s="22">
        <f>F95</f>
        <v>5.222</v>
      </c>
      <c r="H95" s="22">
        <f t="shared" si="12"/>
        <v>90.347</v>
      </c>
      <c r="I95" s="22">
        <v>0.723</v>
      </c>
      <c r="J95" s="22">
        <v>1.584</v>
      </c>
      <c r="K95" s="22">
        <v>1.596</v>
      </c>
      <c r="L95" s="22">
        <v>1.319</v>
      </c>
      <c r="M95" s="22">
        <f t="shared" si="13"/>
        <v>15.427000000000001</v>
      </c>
      <c r="N95" s="22">
        <f t="shared" si="14"/>
        <v>30.650000000000006</v>
      </c>
      <c r="O95" s="22">
        <f t="shared" si="15"/>
        <v>29.159000000000002</v>
      </c>
      <c r="P95" s="22">
        <f t="shared" si="16"/>
        <v>26.352999999999998</v>
      </c>
      <c r="Q95" s="55"/>
    </row>
    <row r="96" spans="1:16" ht="15">
      <c r="A96" s="19">
        <v>16</v>
      </c>
      <c r="B96" s="19" t="s">
        <v>228</v>
      </c>
      <c r="C96" s="19" t="s">
        <v>787</v>
      </c>
      <c r="D96" s="19" t="s">
        <v>229</v>
      </c>
      <c r="E96" s="70">
        <v>89</v>
      </c>
      <c r="F96" s="22">
        <v>5.903</v>
      </c>
      <c r="G96" s="22">
        <f>F96</f>
        <v>5.903</v>
      </c>
      <c r="H96" s="22">
        <f t="shared" si="12"/>
        <v>96.25</v>
      </c>
      <c r="I96" s="22">
        <v>3.162</v>
      </c>
      <c r="J96" s="22">
        <v>0.903</v>
      </c>
      <c r="K96" s="22">
        <v>0.849</v>
      </c>
      <c r="L96" s="22">
        <v>0.989</v>
      </c>
      <c r="M96" s="22">
        <f t="shared" si="13"/>
        <v>18.589000000000002</v>
      </c>
      <c r="N96" s="22">
        <f t="shared" si="14"/>
        <v>31.553000000000004</v>
      </c>
      <c r="O96" s="22">
        <f t="shared" si="15"/>
        <v>30.008000000000003</v>
      </c>
      <c r="P96" s="22">
        <f t="shared" si="16"/>
        <v>27.342</v>
      </c>
    </row>
    <row r="97" spans="1:16" ht="15">
      <c r="A97" s="66">
        <v>17</v>
      </c>
      <c r="B97" s="19" t="s">
        <v>230</v>
      </c>
      <c r="C97" s="19" t="s">
        <v>788</v>
      </c>
      <c r="D97" s="19" t="s">
        <v>231</v>
      </c>
      <c r="E97" s="69">
        <v>90.7</v>
      </c>
      <c r="F97" s="22">
        <v>7.982</v>
      </c>
      <c r="G97" s="22">
        <f>F97</f>
        <v>7.982</v>
      </c>
      <c r="H97" s="22">
        <f t="shared" si="12"/>
        <v>104.232</v>
      </c>
      <c r="I97" s="22">
        <v>1.595</v>
      </c>
      <c r="J97" s="22">
        <v>2.212</v>
      </c>
      <c r="K97" s="22">
        <v>2.124</v>
      </c>
      <c r="L97" s="22">
        <v>2.051</v>
      </c>
      <c r="M97" s="22">
        <f t="shared" si="13"/>
        <v>20.184</v>
      </c>
      <c r="N97" s="22">
        <f t="shared" si="14"/>
        <v>33.76500000000001</v>
      </c>
      <c r="O97" s="22">
        <f t="shared" si="15"/>
        <v>32.132000000000005</v>
      </c>
      <c r="P97" s="22">
        <f t="shared" si="16"/>
        <v>29.393</v>
      </c>
    </row>
    <row r="98" spans="1:16" ht="15">
      <c r="A98" s="19">
        <v>18</v>
      </c>
      <c r="B98" s="71" t="s">
        <v>232</v>
      </c>
      <c r="C98" s="71" t="s">
        <v>789</v>
      </c>
      <c r="D98" s="71" t="s">
        <v>233</v>
      </c>
      <c r="E98" s="72">
        <v>91.7</v>
      </c>
      <c r="F98" s="73">
        <v>7.453</v>
      </c>
      <c r="G98" s="73">
        <v>6.071</v>
      </c>
      <c r="H98" s="22" t="e">
        <f>#REF!+G98</f>
        <v>#REF!</v>
      </c>
      <c r="I98" s="22">
        <v>1.982</v>
      </c>
      <c r="J98" s="22">
        <v>2.891</v>
      </c>
      <c r="K98" s="22">
        <v>2.58</v>
      </c>
      <c r="L98" s="25">
        <v>0</v>
      </c>
      <c r="M98" s="22" t="e">
        <f>#REF!+I98</f>
        <v>#REF!</v>
      </c>
      <c r="N98" s="22" t="e">
        <f>#REF!+J98</f>
        <v>#REF!</v>
      </c>
      <c r="O98" s="22" t="e">
        <f>#REF!+K98</f>
        <v>#REF!</v>
      </c>
      <c r="P98" s="22" t="e">
        <f>#REF!+L98</f>
        <v>#REF!</v>
      </c>
    </row>
    <row r="99" spans="1:16" ht="15">
      <c r="A99" s="66">
        <v>19</v>
      </c>
      <c r="B99" s="19" t="s">
        <v>234</v>
      </c>
      <c r="C99" s="19" t="s">
        <v>790</v>
      </c>
      <c r="D99" s="74" t="s">
        <v>235</v>
      </c>
      <c r="E99" s="69">
        <v>91</v>
      </c>
      <c r="F99" s="22">
        <v>4.244</v>
      </c>
      <c r="G99" s="22">
        <f>F99</f>
        <v>4.244</v>
      </c>
      <c r="H99" s="22" t="e">
        <f t="shared" si="12"/>
        <v>#REF!</v>
      </c>
      <c r="I99" s="22">
        <v>1.386</v>
      </c>
      <c r="J99" s="22">
        <v>1.479</v>
      </c>
      <c r="K99" s="22">
        <v>1.379</v>
      </c>
      <c r="L99" s="25">
        <v>0</v>
      </c>
      <c r="M99" s="22" t="e">
        <f t="shared" si="13"/>
        <v>#REF!</v>
      </c>
      <c r="N99" s="22" t="e">
        <f t="shared" si="14"/>
        <v>#REF!</v>
      </c>
      <c r="O99" s="22" t="e">
        <f t="shared" si="15"/>
        <v>#REF!</v>
      </c>
      <c r="P99" s="22" t="e">
        <f t="shared" si="16"/>
        <v>#REF!</v>
      </c>
    </row>
    <row r="100" spans="1:16" ht="15">
      <c r="A100" s="19">
        <v>20</v>
      </c>
      <c r="B100" s="19" t="s">
        <v>236</v>
      </c>
      <c r="C100" s="19" t="s">
        <v>791</v>
      </c>
      <c r="D100" s="74" t="s">
        <v>237</v>
      </c>
      <c r="E100" s="69">
        <v>92.5</v>
      </c>
      <c r="F100" s="22">
        <v>8.668</v>
      </c>
      <c r="G100" s="22">
        <v>6.063</v>
      </c>
      <c r="H100" s="22" t="e">
        <f t="shared" si="12"/>
        <v>#REF!</v>
      </c>
      <c r="I100" s="22">
        <v>0.852</v>
      </c>
      <c r="J100" s="22">
        <v>3.332</v>
      </c>
      <c r="K100" s="22">
        <v>2.592</v>
      </c>
      <c r="L100" s="22">
        <v>1.892</v>
      </c>
      <c r="M100" s="22" t="e">
        <f t="shared" si="13"/>
        <v>#REF!</v>
      </c>
      <c r="N100" s="22" t="e">
        <f t="shared" si="14"/>
        <v>#REF!</v>
      </c>
      <c r="O100" s="22" t="e">
        <f t="shared" si="15"/>
        <v>#REF!</v>
      </c>
      <c r="P100" s="22" t="e">
        <f t="shared" si="16"/>
        <v>#REF!</v>
      </c>
    </row>
    <row r="101" spans="1:16" ht="15">
      <c r="A101" s="66">
        <v>21</v>
      </c>
      <c r="B101" s="19" t="s">
        <v>238</v>
      </c>
      <c r="C101" s="19" t="s">
        <v>792</v>
      </c>
      <c r="D101" s="19" t="s">
        <v>239</v>
      </c>
      <c r="E101" s="69">
        <v>87.5</v>
      </c>
      <c r="F101" s="22">
        <v>3.683</v>
      </c>
      <c r="G101" s="22">
        <f>F101</f>
        <v>3.683</v>
      </c>
      <c r="H101" s="22" t="e">
        <f t="shared" si="12"/>
        <v>#REF!</v>
      </c>
      <c r="I101" s="22">
        <v>0.498</v>
      </c>
      <c r="J101" s="22">
        <v>1.035</v>
      </c>
      <c r="K101" s="22">
        <v>1.06</v>
      </c>
      <c r="L101" s="22">
        <v>1.09</v>
      </c>
      <c r="M101" s="22" t="e">
        <f t="shared" si="13"/>
        <v>#REF!</v>
      </c>
      <c r="N101" s="22" t="e">
        <f t="shared" si="14"/>
        <v>#REF!</v>
      </c>
      <c r="O101" s="22" t="e">
        <f t="shared" si="15"/>
        <v>#REF!</v>
      </c>
      <c r="P101" s="22" t="e">
        <f t="shared" si="16"/>
        <v>#REF!</v>
      </c>
    </row>
    <row r="102" spans="1:17" ht="15.75" thickBot="1">
      <c r="A102" s="155">
        <v>22</v>
      </c>
      <c r="B102" s="156" t="s">
        <v>240</v>
      </c>
      <c r="C102" s="157" t="s">
        <v>793</v>
      </c>
      <c r="D102" s="156" t="s">
        <v>241</v>
      </c>
      <c r="E102" s="158">
        <v>88</v>
      </c>
      <c r="F102" s="159">
        <v>1.331</v>
      </c>
      <c r="G102" s="73">
        <v>1.221</v>
      </c>
      <c r="H102" s="39" t="e">
        <f t="shared" si="12"/>
        <v>#REF!</v>
      </c>
      <c r="I102" s="39">
        <v>0.203</v>
      </c>
      <c r="J102" s="38">
        <v>0.53</v>
      </c>
      <c r="K102" s="38">
        <v>0.598</v>
      </c>
      <c r="L102" s="38">
        <v>0</v>
      </c>
      <c r="M102" s="39" t="e">
        <f t="shared" si="13"/>
        <v>#REF!</v>
      </c>
      <c r="N102" s="39" t="e">
        <f t="shared" si="14"/>
        <v>#REF!</v>
      </c>
      <c r="O102" s="39" t="e">
        <f t="shared" si="15"/>
        <v>#REF!</v>
      </c>
      <c r="P102" s="40" t="e">
        <f t="shared" si="16"/>
        <v>#REF!</v>
      </c>
      <c r="Q102" s="41" t="e">
        <f>M102</f>
        <v>#REF!</v>
      </c>
    </row>
    <row r="103" spans="1:16" ht="15">
      <c r="A103" s="19">
        <v>23</v>
      </c>
      <c r="B103" s="19" t="s">
        <v>242</v>
      </c>
      <c r="C103" s="19" t="s">
        <v>794</v>
      </c>
      <c r="D103" s="19" t="s">
        <v>243</v>
      </c>
      <c r="E103" s="69">
        <v>90.3</v>
      </c>
      <c r="F103" s="22">
        <v>4.96</v>
      </c>
      <c r="G103" s="22">
        <f aca="true" t="shared" si="17" ref="G103:G110">F103</f>
        <v>4.96</v>
      </c>
      <c r="H103" s="46" t="e">
        <f t="shared" si="12"/>
        <v>#REF!</v>
      </c>
      <c r="I103" s="47">
        <v>0.828</v>
      </c>
      <c r="J103" s="47">
        <v>1.452</v>
      </c>
      <c r="K103" s="47">
        <v>1.452</v>
      </c>
      <c r="L103" s="47">
        <v>1.228</v>
      </c>
      <c r="M103" s="47" t="e">
        <f t="shared" si="13"/>
        <v>#REF!</v>
      </c>
      <c r="N103" s="47" t="e">
        <f t="shared" si="14"/>
        <v>#REF!</v>
      </c>
      <c r="O103" s="47" t="e">
        <f t="shared" si="15"/>
        <v>#REF!</v>
      </c>
      <c r="P103" s="47" t="e">
        <f t="shared" si="16"/>
        <v>#REF!</v>
      </c>
    </row>
    <row r="104" spans="1:16" ht="15.75" thickBot="1">
      <c r="A104" s="161">
        <v>24</v>
      </c>
      <c r="B104" s="146" t="s">
        <v>244</v>
      </c>
      <c r="C104" s="146" t="s">
        <v>795</v>
      </c>
      <c r="D104" s="146" t="s">
        <v>245</v>
      </c>
      <c r="E104" s="162">
        <v>87.5</v>
      </c>
      <c r="F104" s="163">
        <v>2.704</v>
      </c>
      <c r="G104" s="163">
        <f t="shared" si="17"/>
        <v>2.704</v>
      </c>
      <c r="H104" s="46" t="e">
        <f t="shared" si="12"/>
        <v>#REF!</v>
      </c>
      <c r="I104" s="47">
        <v>0.527</v>
      </c>
      <c r="J104" s="47">
        <v>0.821</v>
      </c>
      <c r="K104" s="47">
        <v>0.842</v>
      </c>
      <c r="L104" s="47">
        <v>0.514</v>
      </c>
      <c r="M104" s="47" t="e">
        <f t="shared" si="13"/>
        <v>#REF!</v>
      </c>
      <c r="N104" s="47" t="e">
        <f t="shared" si="14"/>
        <v>#REF!</v>
      </c>
      <c r="O104" s="47" t="e">
        <f t="shared" si="15"/>
        <v>#REF!</v>
      </c>
      <c r="P104" s="47" t="e">
        <f t="shared" si="16"/>
        <v>#REF!</v>
      </c>
    </row>
    <row r="105" spans="1:16" ht="15">
      <c r="A105" s="75">
        <v>25</v>
      </c>
      <c r="B105" s="75" t="s">
        <v>246</v>
      </c>
      <c r="C105" s="75" t="s">
        <v>796</v>
      </c>
      <c r="D105" s="75" t="s">
        <v>247</v>
      </c>
      <c r="E105" s="160">
        <v>90</v>
      </c>
      <c r="F105" s="51">
        <v>5.517</v>
      </c>
      <c r="G105" s="51">
        <f t="shared" si="17"/>
        <v>5.517</v>
      </c>
      <c r="H105" s="46" t="e">
        <f t="shared" si="12"/>
        <v>#REF!</v>
      </c>
      <c r="I105" s="47">
        <v>0.996</v>
      </c>
      <c r="J105" s="47">
        <v>1.507</v>
      </c>
      <c r="K105" s="47">
        <v>1.507</v>
      </c>
      <c r="L105" s="47">
        <v>1.507</v>
      </c>
      <c r="M105" s="47" t="e">
        <f t="shared" si="13"/>
        <v>#REF!</v>
      </c>
      <c r="N105" s="47" t="e">
        <f t="shared" si="14"/>
        <v>#REF!</v>
      </c>
      <c r="O105" s="47" t="e">
        <f t="shared" si="15"/>
        <v>#REF!</v>
      </c>
      <c r="P105" s="47" t="e">
        <f t="shared" si="16"/>
        <v>#REF!</v>
      </c>
    </row>
    <row r="106" spans="1:16" ht="15">
      <c r="A106" s="75">
        <v>26</v>
      </c>
      <c r="B106" s="42" t="s">
        <v>248</v>
      </c>
      <c r="C106" s="42" t="s">
        <v>797</v>
      </c>
      <c r="D106" s="42" t="s">
        <v>249</v>
      </c>
      <c r="E106" s="76">
        <v>79.5</v>
      </c>
      <c r="F106" s="46">
        <v>6.592</v>
      </c>
      <c r="G106" s="46">
        <f t="shared" si="17"/>
        <v>6.592</v>
      </c>
      <c r="H106" s="46" t="e">
        <f t="shared" si="12"/>
        <v>#REF!</v>
      </c>
      <c r="I106" s="47">
        <v>0.988</v>
      </c>
      <c r="J106" s="47">
        <v>2.011</v>
      </c>
      <c r="K106" s="47">
        <v>2.1</v>
      </c>
      <c r="L106" s="47">
        <v>1.493</v>
      </c>
      <c r="M106" s="47" t="e">
        <f t="shared" si="13"/>
        <v>#REF!</v>
      </c>
      <c r="N106" s="47" t="e">
        <f t="shared" si="14"/>
        <v>#REF!</v>
      </c>
      <c r="O106" s="47" t="e">
        <f t="shared" si="15"/>
        <v>#REF!</v>
      </c>
      <c r="P106" s="47" t="e">
        <f t="shared" si="16"/>
        <v>#REF!</v>
      </c>
    </row>
    <row r="107" spans="1:16" ht="15">
      <c r="A107" s="75">
        <v>27</v>
      </c>
      <c r="B107" s="77" t="s">
        <v>250</v>
      </c>
      <c r="C107" s="77" t="s">
        <v>798</v>
      </c>
      <c r="D107" s="42" t="s">
        <v>251</v>
      </c>
      <c r="E107" s="78">
        <v>95</v>
      </c>
      <c r="F107" s="46">
        <v>6.735</v>
      </c>
      <c r="G107" s="46">
        <f t="shared" si="17"/>
        <v>6.735</v>
      </c>
      <c r="H107" s="46" t="e">
        <f t="shared" si="12"/>
        <v>#REF!</v>
      </c>
      <c r="I107" s="47">
        <v>0.988</v>
      </c>
      <c r="J107" s="47">
        <v>2.048</v>
      </c>
      <c r="K107" s="47">
        <v>1.984</v>
      </c>
      <c r="L107" s="47">
        <v>1.715</v>
      </c>
      <c r="M107" s="47" t="e">
        <f t="shared" si="13"/>
        <v>#REF!</v>
      </c>
      <c r="N107" s="47" t="e">
        <f t="shared" si="14"/>
        <v>#REF!</v>
      </c>
      <c r="O107" s="47" t="e">
        <f t="shared" si="15"/>
        <v>#REF!</v>
      </c>
      <c r="P107" s="47" t="e">
        <f t="shared" si="16"/>
        <v>#REF!</v>
      </c>
    </row>
    <row r="108" spans="1:16" ht="15">
      <c r="A108" s="75">
        <v>28</v>
      </c>
      <c r="B108" s="79" t="s">
        <v>252</v>
      </c>
      <c r="C108" s="79" t="s">
        <v>799</v>
      </c>
      <c r="D108" s="42" t="s">
        <v>253</v>
      </c>
      <c r="E108" s="76" t="s">
        <v>254</v>
      </c>
      <c r="F108" s="46">
        <v>5.69</v>
      </c>
      <c r="G108" s="46">
        <f t="shared" si="17"/>
        <v>5.69</v>
      </c>
      <c r="H108" s="46" t="e">
        <f t="shared" si="12"/>
        <v>#REF!</v>
      </c>
      <c r="I108" s="47">
        <v>0.794</v>
      </c>
      <c r="J108" s="47">
        <v>1.624</v>
      </c>
      <c r="K108" s="47">
        <v>1.636</v>
      </c>
      <c r="L108" s="47">
        <v>1.636</v>
      </c>
      <c r="M108" s="47" t="e">
        <f t="shared" si="13"/>
        <v>#REF!</v>
      </c>
      <c r="N108" s="47" t="e">
        <f t="shared" si="14"/>
        <v>#REF!</v>
      </c>
      <c r="O108" s="47" t="e">
        <f t="shared" si="15"/>
        <v>#REF!</v>
      </c>
      <c r="P108" s="47" t="e">
        <f t="shared" si="16"/>
        <v>#REF!</v>
      </c>
    </row>
    <row r="109" spans="1:16" ht="15">
      <c r="A109" s="75">
        <v>29</v>
      </c>
      <c r="B109" s="42" t="s">
        <v>255</v>
      </c>
      <c r="C109" s="42" t="s">
        <v>800</v>
      </c>
      <c r="D109" s="42" t="s">
        <v>256</v>
      </c>
      <c r="E109" s="76">
        <v>94.5</v>
      </c>
      <c r="F109" s="46">
        <v>1.41</v>
      </c>
      <c r="G109" s="46">
        <f t="shared" si="17"/>
        <v>1.41</v>
      </c>
      <c r="H109" s="46" t="e">
        <f t="shared" si="12"/>
        <v>#REF!</v>
      </c>
      <c r="I109" s="47">
        <v>0.295</v>
      </c>
      <c r="J109" s="47">
        <v>0.545</v>
      </c>
      <c r="K109" s="47">
        <v>0.57</v>
      </c>
      <c r="L109" s="48">
        <v>0</v>
      </c>
      <c r="M109" s="47" t="e">
        <f t="shared" si="13"/>
        <v>#REF!</v>
      </c>
      <c r="N109" s="47" t="e">
        <f t="shared" si="14"/>
        <v>#REF!</v>
      </c>
      <c r="O109" s="47" t="e">
        <f t="shared" si="15"/>
        <v>#REF!</v>
      </c>
      <c r="P109" s="47" t="e">
        <f t="shared" si="16"/>
        <v>#REF!</v>
      </c>
    </row>
    <row r="110" spans="1:16" ht="14.25" customHeight="1">
      <c r="A110" s="75">
        <v>30</v>
      </c>
      <c r="B110" s="42" t="s">
        <v>257</v>
      </c>
      <c r="C110" s="42" t="s">
        <v>801</v>
      </c>
      <c r="D110" s="42" t="s">
        <v>258</v>
      </c>
      <c r="E110" s="80">
        <v>81</v>
      </c>
      <c r="F110" s="46">
        <v>6.231</v>
      </c>
      <c r="G110" s="46">
        <f t="shared" si="17"/>
        <v>6.231</v>
      </c>
      <c r="H110" s="46" t="e">
        <f t="shared" si="12"/>
        <v>#REF!</v>
      </c>
      <c r="I110" s="47">
        <v>1.405</v>
      </c>
      <c r="J110" s="47">
        <v>2.413</v>
      </c>
      <c r="K110" s="47">
        <v>2.413</v>
      </c>
      <c r="L110" s="48">
        <v>0</v>
      </c>
      <c r="M110" s="47" t="e">
        <f t="shared" si="13"/>
        <v>#REF!</v>
      </c>
      <c r="N110" s="47" t="e">
        <f t="shared" si="14"/>
        <v>#REF!</v>
      </c>
      <c r="O110" s="47" t="e">
        <f t="shared" si="15"/>
        <v>#REF!</v>
      </c>
      <c r="P110" s="47" t="e">
        <f t="shared" si="16"/>
        <v>#REF!</v>
      </c>
    </row>
    <row r="111" spans="1:16" ht="14.25" customHeight="1">
      <c r="A111" s="75">
        <v>31</v>
      </c>
      <c r="B111" s="79" t="s">
        <v>259</v>
      </c>
      <c r="C111" s="79" t="s">
        <v>802</v>
      </c>
      <c r="D111" s="42" t="s">
        <v>260</v>
      </c>
      <c r="E111" s="80">
        <v>91.5</v>
      </c>
      <c r="F111" s="46">
        <v>5.209</v>
      </c>
      <c r="G111" s="42">
        <v>5.149</v>
      </c>
      <c r="H111" s="46" t="e">
        <f t="shared" si="12"/>
        <v>#REF!</v>
      </c>
      <c r="I111" s="47">
        <v>2.684</v>
      </c>
      <c r="J111" s="47">
        <v>0.836</v>
      </c>
      <c r="K111" s="47">
        <v>0.836</v>
      </c>
      <c r="L111" s="47">
        <v>0.853</v>
      </c>
      <c r="M111" s="47" t="e">
        <f t="shared" si="13"/>
        <v>#REF!</v>
      </c>
      <c r="N111" s="47" t="e">
        <f t="shared" si="14"/>
        <v>#REF!</v>
      </c>
      <c r="O111" s="47" t="e">
        <f t="shared" si="15"/>
        <v>#REF!</v>
      </c>
      <c r="P111" s="47" t="e">
        <f t="shared" si="16"/>
        <v>#REF!</v>
      </c>
    </row>
    <row r="112" spans="1:16" ht="15">
      <c r="A112" s="75">
        <v>32</v>
      </c>
      <c r="B112" s="79" t="s">
        <v>261</v>
      </c>
      <c r="C112" s="79" t="s">
        <v>803</v>
      </c>
      <c r="D112" s="42" t="s">
        <v>262</v>
      </c>
      <c r="E112" s="80">
        <v>80.5</v>
      </c>
      <c r="F112" s="46">
        <v>4.778</v>
      </c>
      <c r="G112" s="46">
        <f>F112</f>
        <v>4.778</v>
      </c>
      <c r="H112" s="46" t="e">
        <f t="shared" si="12"/>
        <v>#REF!</v>
      </c>
      <c r="I112" s="47">
        <v>0.725</v>
      </c>
      <c r="J112" s="47">
        <v>1.351</v>
      </c>
      <c r="K112" s="47">
        <v>1.351</v>
      </c>
      <c r="L112" s="47">
        <v>1.351</v>
      </c>
      <c r="M112" s="47" t="e">
        <f t="shared" si="13"/>
        <v>#REF!</v>
      </c>
      <c r="N112" s="47" t="e">
        <f t="shared" si="14"/>
        <v>#REF!</v>
      </c>
      <c r="O112" s="47" t="e">
        <f t="shared" si="15"/>
        <v>#REF!</v>
      </c>
      <c r="P112" s="47" t="e">
        <f t="shared" si="16"/>
        <v>#REF!</v>
      </c>
    </row>
    <row r="113" spans="1:16" ht="15">
      <c r="A113" s="75">
        <v>33</v>
      </c>
      <c r="B113" s="42" t="s">
        <v>263</v>
      </c>
      <c r="C113" s="42" t="s">
        <v>804</v>
      </c>
      <c r="D113" s="42" t="s">
        <v>264</v>
      </c>
      <c r="E113" s="80">
        <v>95</v>
      </c>
      <c r="F113" s="46">
        <v>1.677</v>
      </c>
      <c r="G113" s="42">
        <v>1.647</v>
      </c>
      <c r="H113" s="46" t="e">
        <f t="shared" si="12"/>
        <v>#REF!</v>
      </c>
      <c r="I113" s="47">
        <v>0.383</v>
      </c>
      <c r="J113" s="47">
        <v>0.635</v>
      </c>
      <c r="K113" s="47">
        <v>0.659</v>
      </c>
      <c r="L113" s="48">
        <v>0</v>
      </c>
      <c r="M113" s="47" t="e">
        <f t="shared" si="13"/>
        <v>#REF!</v>
      </c>
      <c r="N113" s="47" t="e">
        <f t="shared" si="14"/>
        <v>#REF!</v>
      </c>
      <c r="O113" s="47" t="e">
        <f t="shared" si="15"/>
        <v>#REF!</v>
      </c>
      <c r="P113" s="47" t="e">
        <f t="shared" si="16"/>
        <v>#REF!</v>
      </c>
    </row>
    <row r="114" spans="1:16" ht="15">
      <c r="A114" s="75">
        <v>34</v>
      </c>
      <c r="B114" s="42" t="s">
        <v>265</v>
      </c>
      <c r="C114" s="42" t="s">
        <v>805</v>
      </c>
      <c r="D114" s="81" t="s">
        <v>266</v>
      </c>
      <c r="E114" s="80">
        <v>95</v>
      </c>
      <c r="F114" s="46">
        <v>2.697</v>
      </c>
      <c r="G114" s="46">
        <f>F114</f>
        <v>2.697</v>
      </c>
      <c r="H114" s="46" t="e">
        <f t="shared" si="12"/>
        <v>#REF!</v>
      </c>
      <c r="I114" s="47">
        <v>0.386</v>
      </c>
      <c r="J114" s="47">
        <v>0.737</v>
      </c>
      <c r="K114" s="47">
        <v>0.762</v>
      </c>
      <c r="L114" s="47">
        <v>0.812</v>
      </c>
      <c r="M114" s="47" t="e">
        <f t="shared" si="13"/>
        <v>#REF!</v>
      </c>
      <c r="N114" s="47" t="e">
        <f t="shared" si="14"/>
        <v>#REF!</v>
      </c>
      <c r="O114" s="47" t="e">
        <f t="shared" si="15"/>
        <v>#REF!</v>
      </c>
      <c r="P114" s="47" t="e">
        <f t="shared" si="16"/>
        <v>#REF!</v>
      </c>
    </row>
    <row r="115" spans="1:16" ht="15">
      <c r="A115" s="75">
        <v>35</v>
      </c>
      <c r="B115" s="42" t="s">
        <v>267</v>
      </c>
      <c r="C115" s="42" t="s">
        <v>806</v>
      </c>
      <c r="D115" s="42" t="s">
        <v>268</v>
      </c>
      <c r="E115" s="80">
        <v>88</v>
      </c>
      <c r="F115" s="46">
        <v>2.796</v>
      </c>
      <c r="G115" s="46">
        <f>F115</f>
        <v>2.796</v>
      </c>
      <c r="H115" s="46" t="e">
        <f t="shared" si="12"/>
        <v>#REF!</v>
      </c>
      <c r="I115" s="47">
        <v>0.525</v>
      </c>
      <c r="J115" s="47">
        <v>0.737</v>
      </c>
      <c r="K115" s="47">
        <v>0.737</v>
      </c>
      <c r="L115" s="47">
        <v>0.797</v>
      </c>
      <c r="M115" s="47" t="e">
        <f t="shared" si="13"/>
        <v>#REF!</v>
      </c>
      <c r="N115" s="47" t="e">
        <f t="shared" si="14"/>
        <v>#REF!</v>
      </c>
      <c r="O115" s="47" t="e">
        <f t="shared" si="15"/>
        <v>#REF!</v>
      </c>
      <c r="P115" s="47" t="e">
        <f t="shared" si="16"/>
        <v>#REF!</v>
      </c>
    </row>
    <row r="116" spans="1:13" ht="15">
      <c r="A116" s="82"/>
      <c r="B116" s="82"/>
      <c r="C116" s="82"/>
      <c r="D116" s="82"/>
      <c r="E116" s="83"/>
      <c r="F116" s="82"/>
      <c r="G116" s="62"/>
      <c r="H116" s="82"/>
      <c r="I116" s="82"/>
      <c r="M116" s="82"/>
    </row>
    <row r="117" spans="1:13" ht="15">
      <c r="A117" s="82"/>
      <c r="B117" s="82"/>
      <c r="C117" s="82"/>
      <c r="D117" s="82"/>
      <c r="E117" s="83"/>
      <c r="F117" s="82"/>
      <c r="G117" s="62"/>
      <c r="H117" s="82"/>
      <c r="I117" s="82"/>
      <c r="M117" s="82"/>
    </row>
    <row r="118" spans="1:13" ht="15">
      <c r="A118" s="82"/>
      <c r="B118" s="82"/>
      <c r="C118" s="82"/>
      <c r="D118" s="82"/>
      <c r="E118" s="83"/>
      <c r="F118" s="82"/>
      <c r="G118" s="62"/>
      <c r="H118" s="82"/>
      <c r="I118" s="82"/>
      <c r="M118" s="82"/>
    </row>
    <row r="119" spans="1:4" ht="18.75">
      <c r="A119" s="1" t="s">
        <v>269</v>
      </c>
      <c r="B119" s="1"/>
      <c r="C119" s="1"/>
      <c r="D119" s="1"/>
    </row>
    <row r="120" spans="1:4" ht="18.75">
      <c r="A120" s="1"/>
      <c r="B120" s="1"/>
      <c r="C120" s="1"/>
      <c r="D120" s="1"/>
    </row>
    <row r="121" spans="1:9" ht="18.75">
      <c r="A121" s="5"/>
      <c r="B121" s="6">
        <v>0.65</v>
      </c>
      <c r="C121" s="11" t="s">
        <v>141</v>
      </c>
      <c r="D121" s="129">
        <v>37</v>
      </c>
      <c r="E121" s="129"/>
      <c r="F121" s="7"/>
      <c r="G121" s="8"/>
      <c r="H121" s="9"/>
      <c r="I121" s="10"/>
    </row>
    <row r="122" spans="1:4" ht="18.75">
      <c r="A122" s="1"/>
      <c r="B122" s="1"/>
      <c r="C122" s="1"/>
      <c r="D122" s="1"/>
    </row>
    <row r="123" spans="1:16" ht="24.75" customHeight="1">
      <c r="A123" s="14" t="s">
        <v>63</v>
      </c>
      <c r="B123" s="14" t="s">
        <v>64</v>
      </c>
      <c r="C123" s="14" t="s">
        <v>712</v>
      </c>
      <c r="D123" s="14" t="s">
        <v>65</v>
      </c>
      <c r="E123" s="15" t="s">
        <v>66</v>
      </c>
      <c r="F123" s="16" t="s">
        <v>67</v>
      </c>
      <c r="G123" s="17" t="s">
        <v>68</v>
      </c>
      <c r="H123" s="16" t="s">
        <v>69</v>
      </c>
      <c r="I123" s="16" t="s">
        <v>70</v>
      </c>
      <c r="J123" s="18" t="s">
        <v>71</v>
      </c>
      <c r="K123" s="18" t="s">
        <v>72</v>
      </c>
      <c r="L123" s="18" t="s">
        <v>73</v>
      </c>
      <c r="M123" s="16" t="s">
        <v>74</v>
      </c>
      <c r="N123" s="16" t="s">
        <v>75</v>
      </c>
      <c r="O123" s="16" t="s">
        <v>76</v>
      </c>
      <c r="P123" s="16" t="s">
        <v>77</v>
      </c>
    </row>
    <row r="124" spans="1:16" ht="15">
      <c r="A124" s="19">
        <v>1</v>
      </c>
      <c r="B124" s="19" t="s">
        <v>270</v>
      </c>
      <c r="C124" s="19" t="s">
        <v>807</v>
      </c>
      <c r="D124" s="19" t="s">
        <v>271</v>
      </c>
      <c r="E124" s="25">
        <v>90</v>
      </c>
      <c r="F124" s="22">
        <v>5.611</v>
      </c>
      <c r="G124" s="22">
        <v>4.974</v>
      </c>
      <c r="H124" s="22">
        <f>G124</f>
        <v>4.974</v>
      </c>
      <c r="I124" s="22">
        <v>1.052</v>
      </c>
      <c r="J124" s="22">
        <v>1.537</v>
      </c>
      <c r="K124" s="22">
        <v>1.525</v>
      </c>
      <c r="L124" s="22">
        <v>1.497</v>
      </c>
      <c r="M124" s="22">
        <f>I124</f>
        <v>1.052</v>
      </c>
      <c r="N124" s="22">
        <f>J124</f>
        <v>1.537</v>
      </c>
      <c r="O124" s="22">
        <f>K124</f>
        <v>1.525</v>
      </c>
      <c r="P124" s="22">
        <f>L124</f>
        <v>1.497</v>
      </c>
    </row>
    <row r="125" spans="1:16" ht="15">
      <c r="A125" s="19">
        <v>2</v>
      </c>
      <c r="B125" s="19" t="s">
        <v>272</v>
      </c>
      <c r="C125" s="19" t="s">
        <v>808</v>
      </c>
      <c r="D125" s="19" t="s">
        <v>273</v>
      </c>
      <c r="E125" s="25">
        <v>90</v>
      </c>
      <c r="F125" s="22">
        <v>5.059</v>
      </c>
      <c r="G125" s="22">
        <v>4.118</v>
      </c>
      <c r="H125" s="22">
        <f aca="true" t="shared" si="18" ref="H125:H156">H124+G125</f>
        <v>9.092</v>
      </c>
      <c r="I125" s="22">
        <v>1.087</v>
      </c>
      <c r="J125" s="22">
        <v>1.362</v>
      </c>
      <c r="K125" s="22">
        <v>1.312</v>
      </c>
      <c r="L125" s="22">
        <v>1.298</v>
      </c>
      <c r="M125" s="22">
        <f aca="true" t="shared" si="19" ref="M125:M156">M124+I125</f>
        <v>2.1390000000000002</v>
      </c>
      <c r="N125" s="22">
        <f aca="true" t="shared" si="20" ref="N125:N156">N124+J125</f>
        <v>2.899</v>
      </c>
      <c r="O125" s="22">
        <f aca="true" t="shared" si="21" ref="O125:O156">O124+K125</f>
        <v>2.8369999999999997</v>
      </c>
      <c r="P125" s="22">
        <f aca="true" t="shared" si="22" ref="P125:P156">P124+L125</f>
        <v>2.795</v>
      </c>
    </row>
    <row r="126" spans="1:16" ht="15">
      <c r="A126" s="19">
        <v>3</v>
      </c>
      <c r="B126" s="19" t="s">
        <v>274</v>
      </c>
      <c r="C126" s="19" t="s">
        <v>809</v>
      </c>
      <c r="D126" s="19" t="s">
        <v>275</v>
      </c>
      <c r="E126" s="25">
        <v>90</v>
      </c>
      <c r="F126" s="22">
        <v>6.253</v>
      </c>
      <c r="G126" s="22">
        <v>6.139</v>
      </c>
      <c r="H126" s="22">
        <f t="shared" si="18"/>
        <v>15.231000000000002</v>
      </c>
      <c r="I126" s="22">
        <v>1.646</v>
      </c>
      <c r="J126" s="22">
        <v>1.716</v>
      </c>
      <c r="K126" s="22">
        <v>1.716</v>
      </c>
      <c r="L126" s="22">
        <v>1.175</v>
      </c>
      <c r="M126" s="22">
        <f t="shared" si="19"/>
        <v>3.785</v>
      </c>
      <c r="N126" s="22">
        <f t="shared" si="20"/>
        <v>4.615</v>
      </c>
      <c r="O126" s="22">
        <f t="shared" si="21"/>
        <v>4.553</v>
      </c>
      <c r="P126" s="22">
        <f t="shared" si="22"/>
        <v>3.9699999999999998</v>
      </c>
    </row>
    <row r="127" spans="1:16" ht="15">
      <c r="A127" s="19">
        <v>4</v>
      </c>
      <c r="B127" s="19" t="s">
        <v>276</v>
      </c>
      <c r="C127" s="19" t="s">
        <v>810</v>
      </c>
      <c r="D127" s="19" t="s">
        <v>277</v>
      </c>
      <c r="E127" s="25">
        <v>90</v>
      </c>
      <c r="F127" s="22">
        <v>6.612</v>
      </c>
      <c r="G127" s="22">
        <f>F127</f>
        <v>6.612</v>
      </c>
      <c r="H127" s="22">
        <f t="shared" si="18"/>
        <v>21.843000000000004</v>
      </c>
      <c r="I127" s="22">
        <v>1.005</v>
      </c>
      <c r="J127" s="22">
        <v>1.861</v>
      </c>
      <c r="K127" s="22">
        <v>1.873</v>
      </c>
      <c r="L127" s="22">
        <v>1.873</v>
      </c>
      <c r="M127" s="22">
        <f t="shared" si="19"/>
        <v>4.79</v>
      </c>
      <c r="N127" s="22">
        <f t="shared" si="20"/>
        <v>6.476</v>
      </c>
      <c r="O127" s="22">
        <f t="shared" si="21"/>
        <v>6.426</v>
      </c>
      <c r="P127" s="22">
        <f t="shared" si="22"/>
        <v>5.843</v>
      </c>
    </row>
    <row r="128" spans="1:16" ht="15">
      <c r="A128" s="19">
        <v>5</v>
      </c>
      <c r="B128" s="19" t="s">
        <v>278</v>
      </c>
      <c r="C128" s="19" t="s">
        <v>811</v>
      </c>
      <c r="D128" s="19" t="s">
        <v>279</v>
      </c>
      <c r="E128" s="25">
        <v>90</v>
      </c>
      <c r="F128" s="22">
        <v>9.402</v>
      </c>
      <c r="G128" s="22">
        <v>7.509</v>
      </c>
      <c r="H128" s="22">
        <f t="shared" si="18"/>
        <v>29.352000000000004</v>
      </c>
      <c r="I128" s="22">
        <v>1.995</v>
      </c>
      <c r="J128" s="22">
        <v>2.929</v>
      </c>
      <c r="K128" s="22">
        <v>2.601</v>
      </c>
      <c r="L128" s="22">
        <v>1.877</v>
      </c>
      <c r="M128" s="22">
        <f t="shared" si="19"/>
        <v>6.785</v>
      </c>
      <c r="N128" s="22">
        <f t="shared" si="20"/>
        <v>9.405</v>
      </c>
      <c r="O128" s="22">
        <f t="shared" si="21"/>
        <v>9.027000000000001</v>
      </c>
      <c r="P128" s="22">
        <f t="shared" si="22"/>
        <v>7.72</v>
      </c>
    </row>
    <row r="129" spans="1:16" ht="15">
      <c r="A129" s="19">
        <v>6</v>
      </c>
      <c r="B129" s="19" t="s">
        <v>280</v>
      </c>
      <c r="C129" s="19" t="s">
        <v>812</v>
      </c>
      <c r="D129" s="19" t="s">
        <v>281</v>
      </c>
      <c r="E129" s="25">
        <v>89</v>
      </c>
      <c r="F129" s="22">
        <v>4.266</v>
      </c>
      <c r="G129" s="22">
        <f>F129</f>
        <v>4.266</v>
      </c>
      <c r="H129" s="22">
        <f t="shared" si="18"/>
        <v>33.618</v>
      </c>
      <c r="I129" s="22">
        <v>0.604</v>
      </c>
      <c r="J129" s="22">
        <v>1.164</v>
      </c>
      <c r="K129" s="22">
        <v>1.249</v>
      </c>
      <c r="L129" s="22">
        <v>1.249</v>
      </c>
      <c r="M129" s="22">
        <f t="shared" si="19"/>
        <v>7.389</v>
      </c>
      <c r="N129" s="22">
        <f t="shared" si="20"/>
        <v>10.568999999999999</v>
      </c>
      <c r="O129" s="22">
        <f t="shared" si="21"/>
        <v>10.276000000000002</v>
      </c>
      <c r="P129" s="22">
        <f t="shared" si="22"/>
        <v>8.969</v>
      </c>
    </row>
    <row r="130" spans="1:16" ht="15">
      <c r="A130" s="19">
        <v>7</v>
      </c>
      <c r="B130" s="19" t="s">
        <v>282</v>
      </c>
      <c r="C130" s="19" t="s">
        <v>813</v>
      </c>
      <c r="D130" s="19" t="s">
        <v>283</v>
      </c>
      <c r="E130" s="25">
        <v>89</v>
      </c>
      <c r="F130" s="22">
        <v>7.047</v>
      </c>
      <c r="G130" s="22">
        <f>F130</f>
        <v>7.047</v>
      </c>
      <c r="H130" s="22">
        <f t="shared" si="18"/>
        <v>40.665</v>
      </c>
      <c r="I130" s="22">
        <v>2.177</v>
      </c>
      <c r="J130" s="22">
        <v>1.978</v>
      </c>
      <c r="K130" s="22">
        <v>2.013</v>
      </c>
      <c r="L130" s="22">
        <v>0.879</v>
      </c>
      <c r="M130" s="22">
        <f t="shared" si="19"/>
        <v>9.566</v>
      </c>
      <c r="N130" s="22">
        <f t="shared" si="20"/>
        <v>12.546999999999999</v>
      </c>
      <c r="O130" s="22">
        <f t="shared" si="21"/>
        <v>12.289000000000001</v>
      </c>
      <c r="P130" s="22">
        <f t="shared" si="22"/>
        <v>9.847999999999999</v>
      </c>
    </row>
    <row r="131" spans="1:16" ht="15">
      <c r="A131" s="19">
        <v>8</v>
      </c>
      <c r="B131" s="19" t="s">
        <v>284</v>
      </c>
      <c r="C131" s="19" t="s">
        <v>814</v>
      </c>
      <c r="D131" s="19" t="s">
        <v>285</v>
      </c>
      <c r="E131" s="25">
        <v>88</v>
      </c>
      <c r="F131" s="22">
        <v>6.657</v>
      </c>
      <c r="G131" s="22">
        <v>4.749</v>
      </c>
      <c r="H131" s="22">
        <f t="shared" si="18"/>
        <v>45.414</v>
      </c>
      <c r="I131" s="22">
        <v>1.144</v>
      </c>
      <c r="J131" s="22">
        <v>1.805</v>
      </c>
      <c r="K131" s="22">
        <v>1.854</v>
      </c>
      <c r="L131" s="22">
        <v>1.854</v>
      </c>
      <c r="M131" s="22">
        <f t="shared" si="19"/>
        <v>10.71</v>
      </c>
      <c r="N131" s="22">
        <f t="shared" si="20"/>
        <v>14.351999999999999</v>
      </c>
      <c r="O131" s="22">
        <f t="shared" si="21"/>
        <v>14.143</v>
      </c>
      <c r="P131" s="22">
        <f t="shared" si="22"/>
        <v>11.701999999999998</v>
      </c>
    </row>
    <row r="132" spans="1:16" s="54" customFormat="1" ht="15">
      <c r="A132" s="19">
        <v>9</v>
      </c>
      <c r="B132" s="19" t="s">
        <v>286</v>
      </c>
      <c r="C132" s="19" t="s">
        <v>815</v>
      </c>
      <c r="D132" s="19" t="s">
        <v>287</v>
      </c>
      <c r="E132" s="25">
        <v>85</v>
      </c>
      <c r="F132" s="22">
        <v>3.334</v>
      </c>
      <c r="G132" s="22">
        <f>F132</f>
        <v>3.334</v>
      </c>
      <c r="H132" s="22">
        <f t="shared" si="18"/>
        <v>48.748000000000005</v>
      </c>
      <c r="I132" s="22">
        <v>0.688</v>
      </c>
      <c r="J132" s="22">
        <v>0.882</v>
      </c>
      <c r="K132" s="22">
        <v>0.882</v>
      </c>
      <c r="L132" s="22">
        <v>0.882</v>
      </c>
      <c r="M132" s="22">
        <f t="shared" si="19"/>
        <v>11.398000000000001</v>
      </c>
      <c r="N132" s="22">
        <f t="shared" si="20"/>
        <v>15.233999999999998</v>
      </c>
      <c r="O132" s="22">
        <f t="shared" si="21"/>
        <v>15.025</v>
      </c>
      <c r="P132" s="22">
        <f t="shared" si="22"/>
        <v>12.583999999999998</v>
      </c>
    </row>
    <row r="133" spans="1:16" s="54" customFormat="1" ht="15">
      <c r="A133" s="19">
        <v>10</v>
      </c>
      <c r="B133" s="19" t="s">
        <v>288</v>
      </c>
      <c r="C133" s="19" t="s">
        <v>816</v>
      </c>
      <c r="D133" s="19" t="s">
        <v>289</v>
      </c>
      <c r="E133" s="25">
        <v>85</v>
      </c>
      <c r="F133" s="22">
        <v>4.818</v>
      </c>
      <c r="G133" s="22">
        <f>F133</f>
        <v>4.818</v>
      </c>
      <c r="H133" s="22">
        <f t="shared" si="18"/>
        <v>53.566</v>
      </c>
      <c r="I133" s="22">
        <v>0.798</v>
      </c>
      <c r="J133" s="22">
        <v>1.522</v>
      </c>
      <c r="K133" s="22">
        <v>1.522</v>
      </c>
      <c r="L133" s="22">
        <v>0.976</v>
      </c>
      <c r="M133" s="22">
        <f t="shared" si="19"/>
        <v>12.196000000000002</v>
      </c>
      <c r="N133" s="22">
        <f t="shared" si="20"/>
        <v>16.755999999999997</v>
      </c>
      <c r="O133" s="22">
        <f t="shared" si="21"/>
        <v>16.547</v>
      </c>
      <c r="P133" s="22">
        <f t="shared" si="22"/>
        <v>13.559999999999999</v>
      </c>
    </row>
    <row r="134" spans="1:16" s="54" customFormat="1" ht="15">
      <c r="A134" s="19">
        <v>11</v>
      </c>
      <c r="B134" s="19" t="s">
        <v>290</v>
      </c>
      <c r="C134" s="19" t="s">
        <v>817</v>
      </c>
      <c r="D134" s="19" t="s">
        <v>291</v>
      </c>
      <c r="E134" s="25">
        <v>83</v>
      </c>
      <c r="F134" s="22">
        <v>3.44</v>
      </c>
      <c r="G134" s="22">
        <f>F134</f>
        <v>3.44</v>
      </c>
      <c r="H134" s="22">
        <f t="shared" si="18"/>
        <v>57.006</v>
      </c>
      <c r="I134" s="22">
        <v>0.712</v>
      </c>
      <c r="J134" s="22">
        <v>0.866</v>
      </c>
      <c r="K134" s="22">
        <v>0.931</v>
      </c>
      <c r="L134" s="22">
        <v>0.931</v>
      </c>
      <c r="M134" s="22">
        <f t="shared" si="19"/>
        <v>12.908000000000001</v>
      </c>
      <c r="N134" s="22">
        <f t="shared" si="20"/>
        <v>17.621999999999996</v>
      </c>
      <c r="O134" s="22">
        <f t="shared" si="21"/>
        <v>17.478</v>
      </c>
      <c r="P134" s="22">
        <f t="shared" si="22"/>
        <v>14.491</v>
      </c>
    </row>
    <row r="135" spans="1:16" s="54" customFormat="1" ht="15">
      <c r="A135" s="19">
        <v>12</v>
      </c>
      <c r="B135" s="19" t="s">
        <v>292</v>
      </c>
      <c r="C135" s="19" t="s">
        <v>818</v>
      </c>
      <c r="D135" s="19" t="s">
        <v>293</v>
      </c>
      <c r="E135" s="25">
        <v>83</v>
      </c>
      <c r="F135" s="22">
        <v>2.771</v>
      </c>
      <c r="G135" s="22">
        <v>2.215</v>
      </c>
      <c r="H135" s="22">
        <f t="shared" si="18"/>
        <v>59.221000000000004</v>
      </c>
      <c r="I135" s="22">
        <v>0.473</v>
      </c>
      <c r="J135" s="22">
        <v>1.16</v>
      </c>
      <c r="K135" s="22">
        <v>1.138</v>
      </c>
      <c r="L135" s="25">
        <v>0</v>
      </c>
      <c r="M135" s="22">
        <f t="shared" si="19"/>
        <v>13.381000000000002</v>
      </c>
      <c r="N135" s="22">
        <f t="shared" si="20"/>
        <v>18.781999999999996</v>
      </c>
      <c r="O135" s="22">
        <f t="shared" si="21"/>
        <v>18.616</v>
      </c>
      <c r="P135" s="22">
        <f t="shared" si="22"/>
        <v>14.491</v>
      </c>
    </row>
    <row r="136" spans="1:16" s="54" customFormat="1" ht="15">
      <c r="A136" s="19">
        <v>13</v>
      </c>
      <c r="B136" s="19" t="s">
        <v>294</v>
      </c>
      <c r="C136" s="19" t="s">
        <v>819</v>
      </c>
      <c r="D136" s="19" t="s">
        <v>295</v>
      </c>
      <c r="E136" s="25">
        <v>82</v>
      </c>
      <c r="F136" s="22">
        <v>1.731</v>
      </c>
      <c r="G136" s="22">
        <f>F136</f>
        <v>1.731</v>
      </c>
      <c r="H136" s="22">
        <f t="shared" si="18"/>
        <v>60.952000000000005</v>
      </c>
      <c r="I136" s="22">
        <v>0.225</v>
      </c>
      <c r="J136" s="22">
        <v>0.502</v>
      </c>
      <c r="K136" s="22">
        <v>0.502</v>
      </c>
      <c r="L136" s="22">
        <v>0.502</v>
      </c>
      <c r="M136" s="22">
        <f t="shared" si="19"/>
        <v>13.606000000000002</v>
      </c>
      <c r="N136" s="22">
        <f t="shared" si="20"/>
        <v>19.283999999999995</v>
      </c>
      <c r="O136" s="22">
        <f t="shared" si="21"/>
        <v>19.118</v>
      </c>
      <c r="P136" s="22">
        <f t="shared" si="22"/>
        <v>14.993</v>
      </c>
    </row>
    <row r="137" spans="1:16" s="54" customFormat="1" ht="15">
      <c r="A137" s="19">
        <v>14</v>
      </c>
      <c r="B137" s="19" t="s">
        <v>296</v>
      </c>
      <c r="C137" s="19" t="s">
        <v>820</v>
      </c>
      <c r="D137" s="19" t="s">
        <v>297</v>
      </c>
      <c r="E137" s="25">
        <v>82</v>
      </c>
      <c r="F137" s="22">
        <v>0.817</v>
      </c>
      <c r="G137" s="22">
        <f>F137</f>
        <v>0.817</v>
      </c>
      <c r="H137" s="22">
        <f t="shared" si="18"/>
        <v>61.769000000000005</v>
      </c>
      <c r="I137" s="22">
        <v>0.131</v>
      </c>
      <c r="J137" s="22">
        <v>0.317</v>
      </c>
      <c r="K137" s="22">
        <v>0.369</v>
      </c>
      <c r="L137" s="25">
        <v>0</v>
      </c>
      <c r="M137" s="22">
        <f t="shared" si="19"/>
        <v>13.737000000000002</v>
      </c>
      <c r="N137" s="22">
        <f t="shared" si="20"/>
        <v>19.600999999999996</v>
      </c>
      <c r="O137" s="22">
        <f t="shared" si="21"/>
        <v>19.487</v>
      </c>
      <c r="P137" s="22">
        <f t="shared" si="22"/>
        <v>14.993</v>
      </c>
    </row>
    <row r="138" spans="1:16" ht="15">
      <c r="A138" s="19">
        <v>15</v>
      </c>
      <c r="B138" s="19" t="s">
        <v>298</v>
      </c>
      <c r="C138" s="19" t="s">
        <v>821</v>
      </c>
      <c r="D138" s="19" t="s">
        <v>299</v>
      </c>
      <c r="E138" s="25">
        <v>81</v>
      </c>
      <c r="F138" s="22">
        <v>2.324</v>
      </c>
      <c r="G138" s="22">
        <f>F138</f>
        <v>2.324</v>
      </c>
      <c r="H138" s="22">
        <f t="shared" si="18"/>
        <v>64.093</v>
      </c>
      <c r="I138" s="22">
        <v>0.64</v>
      </c>
      <c r="J138" s="22">
        <v>0.842</v>
      </c>
      <c r="K138" s="22">
        <v>0.842</v>
      </c>
      <c r="L138" s="25">
        <v>0</v>
      </c>
      <c r="M138" s="22">
        <f t="shared" si="19"/>
        <v>14.377000000000002</v>
      </c>
      <c r="N138" s="22">
        <f t="shared" si="20"/>
        <v>20.442999999999994</v>
      </c>
      <c r="O138" s="22">
        <f t="shared" si="21"/>
        <v>20.328999999999997</v>
      </c>
      <c r="P138" s="22">
        <f t="shared" si="22"/>
        <v>14.993</v>
      </c>
    </row>
    <row r="139" spans="1:16" ht="15">
      <c r="A139" s="19">
        <v>16</v>
      </c>
      <c r="B139" s="19" t="s">
        <v>300</v>
      </c>
      <c r="C139" s="19" t="s">
        <v>822</v>
      </c>
      <c r="D139" s="19" t="s">
        <v>301</v>
      </c>
      <c r="E139" s="25">
        <v>80</v>
      </c>
      <c r="F139" s="22">
        <v>3.146</v>
      </c>
      <c r="G139" s="22">
        <v>2.516</v>
      </c>
      <c r="H139" s="22">
        <f t="shared" si="18"/>
        <v>66.60900000000001</v>
      </c>
      <c r="I139" s="22">
        <v>0.501</v>
      </c>
      <c r="J139" s="22">
        <v>0.887</v>
      </c>
      <c r="K139" s="22">
        <v>0.889</v>
      </c>
      <c r="L139" s="22">
        <v>0.869</v>
      </c>
      <c r="M139" s="22">
        <f t="shared" si="19"/>
        <v>14.878000000000002</v>
      </c>
      <c r="N139" s="22">
        <f t="shared" si="20"/>
        <v>21.329999999999995</v>
      </c>
      <c r="O139" s="22">
        <f t="shared" si="21"/>
        <v>21.217999999999996</v>
      </c>
      <c r="P139" s="22">
        <f t="shared" si="22"/>
        <v>15.862</v>
      </c>
    </row>
    <row r="140" spans="1:16" ht="15">
      <c r="A140" s="19">
        <v>17</v>
      </c>
      <c r="B140" s="84" t="s">
        <v>302</v>
      </c>
      <c r="C140" s="84" t="s">
        <v>823</v>
      </c>
      <c r="D140" s="19" t="s">
        <v>303</v>
      </c>
      <c r="E140" s="25">
        <v>79</v>
      </c>
      <c r="F140" s="22">
        <v>2.387</v>
      </c>
      <c r="G140" s="22">
        <f>F140</f>
        <v>2.387</v>
      </c>
      <c r="H140" s="22">
        <f t="shared" si="18"/>
        <v>68.99600000000001</v>
      </c>
      <c r="I140" s="22">
        <v>0.744</v>
      </c>
      <c r="J140" s="22">
        <v>0.603</v>
      </c>
      <c r="K140" s="22">
        <v>0.568</v>
      </c>
      <c r="L140" s="22">
        <v>0.472</v>
      </c>
      <c r="M140" s="22">
        <f t="shared" si="19"/>
        <v>15.622000000000002</v>
      </c>
      <c r="N140" s="22">
        <f t="shared" si="20"/>
        <v>21.932999999999996</v>
      </c>
      <c r="O140" s="22">
        <f t="shared" si="21"/>
        <v>21.785999999999998</v>
      </c>
      <c r="P140" s="22">
        <f t="shared" si="22"/>
        <v>16.334</v>
      </c>
    </row>
    <row r="141" spans="1:16" ht="15">
      <c r="A141" s="19">
        <v>18</v>
      </c>
      <c r="B141" s="19" t="s">
        <v>304</v>
      </c>
      <c r="C141" s="19" t="s">
        <v>824</v>
      </c>
      <c r="D141" s="19" t="s">
        <v>305</v>
      </c>
      <c r="E141" s="25">
        <v>79</v>
      </c>
      <c r="F141" s="22">
        <v>2.02</v>
      </c>
      <c r="G141" s="22">
        <v>1.617</v>
      </c>
      <c r="H141" s="22">
        <f t="shared" si="18"/>
        <v>70.61300000000001</v>
      </c>
      <c r="I141" s="22">
        <v>0.478</v>
      </c>
      <c r="J141" s="22">
        <v>0.771</v>
      </c>
      <c r="K141" s="22">
        <v>0.771</v>
      </c>
      <c r="L141" s="25">
        <v>0</v>
      </c>
      <c r="M141" s="22">
        <f t="shared" si="19"/>
        <v>16.1</v>
      </c>
      <c r="N141" s="22">
        <f t="shared" si="20"/>
        <v>22.703999999999997</v>
      </c>
      <c r="O141" s="22">
        <f t="shared" si="21"/>
        <v>22.557</v>
      </c>
      <c r="P141" s="22">
        <f t="shared" si="22"/>
        <v>16.334</v>
      </c>
    </row>
    <row r="142" spans="1:16" ht="15">
      <c r="A142" s="19">
        <v>19</v>
      </c>
      <c r="B142" s="19" t="s">
        <v>306</v>
      </c>
      <c r="C142" s="19" t="s">
        <v>825</v>
      </c>
      <c r="D142" s="19" t="s">
        <v>307</v>
      </c>
      <c r="E142" s="25">
        <v>79</v>
      </c>
      <c r="F142" s="22">
        <v>0.792</v>
      </c>
      <c r="G142" s="22">
        <f>F142</f>
        <v>0.792</v>
      </c>
      <c r="H142" s="22">
        <f t="shared" si="18"/>
        <v>71.40500000000002</v>
      </c>
      <c r="I142" s="22">
        <v>0.136</v>
      </c>
      <c r="J142" s="22">
        <v>0.336</v>
      </c>
      <c r="K142" s="22">
        <v>0.32</v>
      </c>
      <c r="L142" s="25">
        <v>0</v>
      </c>
      <c r="M142" s="22">
        <f t="shared" si="19"/>
        <v>16.236</v>
      </c>
      <c r="N142" s="22">
        <f t="shared" si="20"/>
        <v>23.039999999999996</v>
      </c>
      <c r="O142" s="22">
        <f t="shared" si="21"/>
        <v>22.877</v>
      </c>
      <c r="P142" s="22">
        <f t="shared" si="22"/>
        <v>16.334</v>
      </c>
    </row>
    <row r="143" spans="1:16" ht="15">
      <c r="A143" s="19">
        <v>20</v>
      </c>
      <c r="B143" s="19" t="s">
        <v>308</v>
      </c>
      <c r="C143" s="19" t="s">
        <v>826</v>
      </c>
      <c r="D143" s="19" t="s">
        <v>309</v>
      </c>
      <c r="E143" s="25">
        <v>78</v>
      </c>
      <c r="F143" s="22">
        <v>3.625</v>
      </c>
      <c r="G143" s="22">
        <f>F143</f>
        <v>3.625</v>
      </c>
      <c r="H143" s="22">
        <f t="shared" si="18"/>
        <v>75.03000000000002</v>
      </c>
      <c r="I143" s="22">
        <v>0.853</v>
      </c>
      <c r="J143" s="22">
        <v>0.924</v>
      </c>
      <c r="K143" s="22">
        <v>0.924</v>
      </c>
      <c r="L143" s="22">
        <v>0.924</v>
      </c>
      <c r="M143" s="22">
        <f t="shared" si="19"/>
        <v>17.089000000000002</v>
      </c>
      <c r="N143" s="22">
        <f t="shared" si="20"/>
        <v>23.963999999999995</v>
      </c>
      <c r="O143" s="22">
        <f t="shared" si="21"/>
        <v>23.801</v>
      </c>
      <c r="P143" s="22">
        <f t="shared" si="22"/>
        <v>17.258</v>
      </c>
    </row>
    <row r="144" spans="1:16" ht="15">
      <c r="A144" s="19">
        <v>21</v>
      </c>
      <c r="B144" s="19" t="s">
        <v>310</v>
      </c>
      <c r="C144" s="19" t="s">
        <v>827</v>
      </c>
      <c r="D144" s="19" t="s">
        <v>311</v>
      </c>
      <c r="E144" s="25">
        <v>78</v>
      </c>
      <c r="F144" s="22">
        <v>3.074</v>
      </c>
      <c r="G144" s="22">
        <f>F144</f>
        <v>3.074</v>
      </c>
      <c r="H144" s="22">
        <f t="shared" si="18"/>
        <v>78.10400000000001</v>
      </c>
      <c r="I144" s="22">
        <v>0.665</v>
      </c>
      <c r="J144" s="22">
        <v>0.803</v>
      </c>
      <c r="K144" s="22">
        <v>0.803</v>
      </c>
      <c r="L144" s="22">
        <v>0.803</v>
      </c>
      <c r="M144" s="22">
        <f t="shared" si="19"/>
        <v>17.754</v>
      </c>
      <c r="N144" s="22">
        <f t="shared" si="20"/>
        <v>24.766999999999996</v>
      </c>
      <c r="O144" s="22">
        <f t="shared" si="21"/>
        <v>24.604</v>
      </c>
      <c r="P144" s="22">
        <f t="shared" si="22"/>
        <v>18.061</v>
      </c>
    </row>
    <row r="145" spans="1:16" ht="15">
      <c r="A145" s="19">
        <v>22</v>
      </c>
      <c r="B145" s="66" t="s">
        <v>312</v>
      </c>
      <c r="C145" s="66" t="s">
        <v>828</v>
      </c>
      <c r="D145" s="85" t="s">
        <v>313</v>
      </c>
      <c r="E145" s="86">
        <v>78</v>
      </c>
      <c r="F145" s="68">
        <v>2.651</v>
      </c>
      <c r="G145" s="68">
        <v>1.988</v>
      </c>
      <c r="H145" s="22">
        <f t="shared" si="18"/>
        <v>80.09200000000001</v>
      </c>
      <c r="I145" s="22">
        <v>0.715</v>
      </c>
      <c r="J145" s="22">
        <v>1.018</v>
      </c>
      <c r="K145" s="22">
        <v>0.918</v>
      </c>
      <c r="L145" s="25">
        <v>0</v>
      </c>
      <c r="M145" s="22">
        <f t="shared" si="19"/>
        <v>18.469</v>
      </c>
      <c r="N145" s="22">
        <f t="shared" si="20"/>
        <v>25.784999999999997</v>
      </c>
      <c r="O145" s="22">
        <f t="shared" si="21"/>
        <v>25.522</v>
      </c>
      <c r="P145" s="22">
        <f t="shared" si="22"/>
        <v>18.061</v>
      </c>
    </row>
    <row r="146" spans="1:17" ht="15">
      <c r="A146" s="19">
        <v>23</v>
      </c>
      <c r="B146" s="19" t="s">
        <v>314</v>
      </c>
      <c r="C146" s="19" t="s">
        <v>829</v>
      </c>
      <c r="D146" s="19" t="s">
        <v>315</v>
      </c>
      <c r="E146" s="25">
        <v>77</v>
      </c>
      <c r="F146" s="22">
        <v>2.423</v>
      </c>
      <c r="G146" s="22">
        <f>F146</f>
        <v>2.423</v>
      </c>
      <c r="H146" s="22">
        <f t="shared" si="18"/>
        <v>82.51500000000001</v>
      </c>
      <c r="I146" s="22">
        <v>0.707</v>
      </c>
      <c r="J146" s="22">
        <v>0.928</v>
      </c>
      <c r="K146" s="22">
        <v>0.788</v>
      </c>
      <c r="L146" s="25">
        <v>0</v>
      </c>
      <c r="M146" s="22">
        <f t="shared" si="19"/>
        <v>19.176000000000002</v>
      </c>
      <c r="N146" s="22">
        <f t="shared" si="20"/>
        <v>26.712999999999997</v>
      </c>
      <c r="O146" s="22">
        <f t="shared" si="21"/>
        <v>26.31</v>
      </c>
      <c r="P146" s="22">
        <f t="shared" si="22"/>
        <v>18.061</v>
      </c>
      <c r="Q146" s="55"/>
    </row>
    <row r="147" spans="1:16" ht="15">
      <c r="A147" s="19">
        <v>24</v>
      </c>
      <c r="B147" s="19" t="s">
        <v>316</v>
      </c>
      <c r="C147" s="19" t="s">
        <v>830</v>
      </c>
      <c r="D147" s="19" t="s">
        <v>317</v>
      </c>
      <c r="E147" s="25">
        <v>75</v>
      </c>
      <c r="F147" s="22">
        <v>2.78</v>
      </c>
      <c r="G147" s="22">
        <v>2.77</v>
      </c>
      <c r="H147" s="22">
        <f t="shared" si="18"/>
        <v>85.28500000000001</v>
      </c>
      <c r="I147" s="22">
        <v>0.758</v>
      </c>
      <c r="J147" s="22">
        <v>1.001</v>
      </c>
      <c r="K147" s="22">
        <v>1.021</v>
      </c>
      <c r="L147" s="25">
        <v>0</v>
      </c>
      <c r="M147" s="22">
        <f t="shared" si="19"/>
        <v>19.934</v>
      </c>
      <c r="N147" s="22">
        <f t="shared" si="20"/>
        <v>27.714</v>
      </c>
      <c r="O147" s="22">
        <f t="shared" si="21"/>
        <v>27.331</v>
      </c>
      <c r="P147" s="22">
        <f t="shared" si="22"/>
        <v>18.061</v>
      </c>
    </row>
    <row r="148" spans="1:16" ht="15">
      <c r="A148" s="19">
        <v>25</v>
      </c>
      <c r="B148" s="19" t="s">
        <v>318</v>
      </c>
      <c r="C148" s="19" t="s">
        <v>831</v>
      </c>
      <c r="D148" s="19" t="s">
        <v>319</v>
      </c>
      <c r="E148" s="25">
        <v>74</v>
      </c>
      <c r="F148" s="22">
        <v>4.459</v>
      </c>
      <c r="G148" s="22">
        <f>F148</f>
        <v>4.459</v>
      </c>
      <c r="H148" s="22">
        <f t="shared" si="18"/>
        <v>89.74400000000001</v>
      </c>
      <c r="I148" s="22">
        <v>0.875</v>
      </c>
      <c r="J148" s="22">
        <v>1.308</v>
      </c>
      <c r="K148" s="22">
        <v>1.308</v>
      </c>
      <c r="L148" s="22">
        <v>0.968</v>
      </c>
      <c r="M148" s="22">
        <f t="shared" si="19"/>
        <v>20.809</v>
      </c>
      <c r="N148" s="22">
        <f t="shared" si="20"/>
        <v>29.022</v>
      </c>
      <c r="O148" s="22">
        <f t="shared" si="21"/>
        <v>28.639</v>
      </c>
      <c r="P148" s="22">
        <f t="shared" si="22"/>
        <v>19.029</v>
      </c>
    </row>
    <row r="149" spans="1:16" ht="15">
      <c r="A149" s="19">
        <v>26</v>
      </c>
      <c r="B149" s="19" t="s">
        <v>320</v>
      </c>
      <c r="C149" s="19" t="s">
        <v>832</v>
      </c>
      <c r="D149" s="19" t="s">
        <v>321</v>
      </c>
      <c r="E149" s="25">
        <v>73</v>
      </c>
      <c r="F149" s="22">
        <v>4.365</v>
      </c>
      <c r="G149" s="22">
        <v>4.255</v>
      </c>
      <c r="H149" s="22">
        <f t="shared" si="18"/>
        <v>93.99900000000001</v>
      </c>
      <c r="I149" s="22">
        <v>0.605</v>
      </c>
      <c r="J149" s="22">
        <v>0.999</v>
      </c>
      <c r="K149" s="22">
        <v>1.498</v>
      </c>
      <c r="L149" s="22">
        <v>1.263</v>
      </c>
      <c r="M149" s="22">
        <f t="shared" si="19"/>
        <v>21.414</v>
      </c>
      <c r="N149" s="22">
        <f t="shared" si="20"/>
        <v>30.020999999999997</v>
      </c>
      <c r="O149" s="22">
        <f t="shared" si="21"/>
        <v>30.137</v>
      </c>
      <c r="P149" s="22">
        <f t="shared" si="22"/>
        <v>20.292</v>
      </c>
    </row>
    <row r="150" spans="1:16" ht="15">
      <c r="A150" s="19">
        <v>27</v>
      </c>
      <c r="B150" s="19" t="s">
        <v>322</v>
      </c>
      <c r="C150" s="19" t="s">
        <v>833</v>
      </c>
      <c r="D150" s="19" t="s">
        <v>323</v>
      </c>
      <c r="E150" s="25">
        <v>73</v>
      </c>
      <c r="F150" s="22">
        <v>1.003</v>
      </c>
      <c r="G150" s="22">
        <f aca="true" t="shared" si="23" ref="G150:G155">F150</f>
        <v>1.003</v>
      </c>
      <c r="H150" s="22">
        <f t="shared" si="18"/>
        <v>95.00200000000001</v>
      </c>
      <c r="I150" s="22">
        <v>0.188</v>
      </c>
      <c r="J150" s="22">
        <v>0.281</v>
      </c>
      <c r="K150" s="22">
        <v>0.281</v>
      </c>
      <c r="L150" s="22">
        <v>0.253</v>
      </c>
      <c r="M150" s="22">
        <f t="shared" si="19"/>
        <v>21.602</v>
      </c>
      <c r="N150" s="22">
        <f t="shared" si="20"/>
        <v>30.301999999999996</v>
      </c>
      <c r="O150" s="22">
        <f t="shared" si="21"/>
        <v>30.418</v>
      </c>
      <c r="P150" s="22">
        <f t="shared" si="22"/>
        <v>20.545</v>
      </c>
    </row>
    <row r="151" spans="1:16" ht="15">
      <c r="A151" s="19">
        <v>28</v>
      </c>
      <c r="B151" s="19" t="s">
        <v>324</v>
      </c>
      <c r="C151" s="19" t="s">
        <v>834</v>
      </c>
      <c r="D151" s="19" t="s">
        <v>325</v>
      </c>
      <c r="E151" s="25">
        <v>70</v>
      </c>
      <c r="F151" s="22">
        <v>1.335</v>
      </c>
      <c r="G151" s="22">
        <f t="shared" si="23"/>
        <v>1.335</v>
      </c>
      <c r="H151" s="22">
        <f t="shared" si="18"/>
        <v>96.337</v>
      </c>
      <c r="I151" s="22">
        <v>0.348</v>
      </c>
      <c r="J151" s="22">
        <v>0.329</v>
      </c>
      <c r="K151" s="22">
        <v>0.329</v>
      </c>
      <c r="L151" s="22">
        <v>0.329</v>
      </c>
      <c r="M151" s="22">
        <f t="shared" si="19"/>
        <v>21.95</v>
      </c>
      <c r="N151" s="22">
        <f t="shared" si="20"/>
        <v>30.630999999999997</v>
      </c>
      <c r="O151" s="22">
        <f t="shared" si="21"/>
        <v>30.747</v>
      </c>
      <c r="P151" s="22">
        <f t="shared" si="22"/>
        <v>20.874000000000002</v>
      </c>
    </row>
    <row r="152" spans="1:16" ht="15">
      <c r="A152" s="19">
        <v>29</v>
      </c>
      <c r="B152" s="19" t="s">
        <v>326</v>
      </c>
      <c r="C152" s="19" t="s">
        <v>835</v>
      </c>
      <c r="D152" s="19" t="s">
        <v>327</v>
      </c>
      <c r="E152" s="25">
        <v>68</v>
      </c>
      <c r="F152" s="22">
        <v>0.946</v>
      </c>
      <c r="G152" s="22">
        <f t="shared" si="23"/>
        <v>0.946</v>
      </c>
      <c r="H152" s="22">
        <f t="shared" si="18"/>
        <v>97.283</v>
      </c>
      <c r="I152" s="22">
        <v>0.227</v>
      </c>
      <c r="J152" s="22">
        <v>0.353</v>
      </c>
      <c r="K152" s="22">
        <v>0.366</v>
      </c>
      <c r="L152" s="25">
        <v>0</v>
      </c>
      <c r="M152" s="22">
        <f t="shared" si="19"/>
        <v>22.177</v>
      </c>
      <c r="N152" s="22">
        <f t="shared" si="20"/>
        <v>30.983999999999998</v>
      </c>
      <c r="O152" s="22">
        <f t="shared" si="21"/>
        <v>31.113</v>
      </c>
      <c r="P152" s="22">
        <f t="shared" si="22"/>
        <v>20.874000000000002</v>
      </c>
    </row>
    <row r="153" spans="1:16" ht="15">
      <c r="A153" s="66">
        <v>30</v>
      </c>
      <c r="B153" s="19" t="s">
        <v>328</v>
      </c>
      <c r="C153" s="19" t="s">
        <v>836</v>
      </c>
      <c r="D153" s="19" t="s">
        <v>329</v>
      </c>
      <c r="E153" s="25">
        <v>68</v>
      </c>
      <c r="F153" s="22">
        <v>1.059</v>
      </c>
      <c r="G153" s="22">
        <f t="shared" si="23"/>
        <v>1.059</v>
      </c>
      <c r="H153" s="22">
        <f t="shared" si="18"/>
        <v>98.342</v>
      </c>
      <c r="I153" s="22">
        <v>0.29</v>
      </c>
      <c r="J153" s="22">
        <v>0.45</v>
      </c>
      <c r="K153" s="22">
        <v>0.319</v>
      </c>
      <c r="L153" s="25">
        <v>0</v>
      </c>
      <c r="M153" s="22">
        <f t="shared" si="19"/>
        <v>22.467</v>
      </c>
      <c r="N153" s="22">
        <f t="shared" si="20"/>
        <v>31.433999999999997</v>
      </c>
      <c r="O153" s="22">
        <f t="shared" si="21"/>
        <v>31.432</v>
      </c>
      <c r="P153" s="22">
        <f t="shared" si="22"/>
        <v>20.874000000000002</v>
      </c>
    </row>
    <row r="154" spans="1:16" ht="15">
      <c r="A154" s="66">
        <v>31</v>
      </c>
      <c r="B154" s="19" t="s">
        <v>330</v>
      </c>
      <c r="C154" s="19" t="s">
        <v>837</v>
      </c>
      <c r="D154" s="19" t="s">
        <v>331</v>
      </c>
      <c r="E154" s="25">
        <v>67</v>
      </c>
      <c r="F154" s="22">
        <v>2.495</v>
      </c>
      <c r="G154" s="22">
        <f t="shared" si="23"/>
        <v>2.495</v>
      </c>
      <c r="H154" s="22">
        <f t="shared" si="18"/>
        <v>100.837</v>
      </c>
      <c r="I154" s="22">
        <v>0.887</v>
      </c>
      <c r="J154" s="22">
        <v>0.864</v>
      </c>
      <c r="K154" s="22">
        <v>0.744</v>
      </c>
      <c r="L154" s="25">
        <v>0</v>
      </c>
      <c r="M154" s="22">
        <f t="shared" si="19"/>
        <v>23.354</v>
      </c>
      <c r="N154" s="22">
        <f t="shared" si="20"/>
        <v>32.297999999999995</v>
      </c>
      <c r="O154" s="22">
        <f t="shared" si="21"/>
        <v>32.176</v>
      </c>
      <c r="P154" s="22">
        <f t="shared" si="22"/>
        <v>20.874000000000002</v>
      </c>
    </row>
    <row r="155" spans="1:16" ht="15">
      <c r="A155" s="66">
        <v>32</v>
      </c>
      <c r="B155" s="84" t="s">
        <v>332</v>
      </c>
      <c r="C155" s="84" t="s">
        <v>838</v>
      </c>
      <c r="D155" s="19" t="s">
        <v>333</v>
      </c>
      <c r="E155" s="25">
        <v>66</v>
      </c>
      <c r="F155" s="22">
        <v>1.876</v>
      </c>
      <c r="G155" s="22">
        <f t="shared" si="23"/>
        <v>1.876</v>
      </c>
      <c r="H155" s="22">
        <f t="shared" si="18"/>
        <v>102.71300000000001</v>
      </c>
      <c r="I155" s="22">
        <v>0.653</v>
      </c>
      <c r="J155" s="22">
        <v>0.584</v>
      </c>
      <c r="K155" s="22">
        <v>0.639</v>
      </c>
      <c r="L155" s="25">
        <v>0</v>
      </c>
      <c r="M155" s="22">
        <f t="shared" si="19"/>
        <v>24.006999999999998</v>
      </c>
      <c r="N155" s="22">
        <f t="shared" si="20"/>
        <v>32.882</v>
      </c>
      <c r="O155" s="22">
        <f t="shared" si="21"/>
        <v>32.815000000000005</v>
      </c>
      <c r="P155" s="22">
        <f t="shared" si="22"/>
        <v>20.874000000000002</v>
      </c>
    </row>
    <row r="156" spans="1:16" ht="15">
      <c r="A156" s="66">
        <v>33</v>
      </c>
      <c r="B156" s="19" t="s">
        <v>334</v>
      </c>
      <c r="C156" s="19" t="s">
        <v>839</v>
      </c>
      <c r="D156" s="74" t="s">
        <v>335</v>
      </c>
      <c r="E156" s="25">
        <v>66</v>
      </c>
      <c r="F156" s="22">
        <v>13.382</v>
      </c>
      <c r="G156" s="22">
        <v>10.676</v>
      </c>
      <c r="H156" s="22">
        <f t="shared" si="18"/>
        <v>113.38900000000001</v>
      </c>
      <c r="I156" s="22">
        <v>2.641</v>
      </c>
      <c r="J156" s="22">
        <v>3.571</v>
      </c>
      <c r="K156" s="22">
        <v>3.582</v>
      </c>
      <c r="L156" s="22">
        <v>3.588</v>
      </c>
      <c r="M156" s="22">
        <f t="shared" si="19"/>
        <v>26.647999999999996</v>
      </c>
      <c r="N156" s="22">
        <f t="shared" si="20"/>
        <v>36.452999999999996</v>
      </c>
      <c r="O156" s="22">
        <f t="shared" si="21"/>
        <v>36.397000000000006</v>
      </c>
      <c r="P156" s="22">
        <f t="shared" si="22"/>
        <v>24.462000000000003</v>
      </c>
    </row>
    <row r="157" spans="1:16" ht="15">
      <c r="A157" s="66">
        <v>34</v>
      </c>
      <c r="B157" s="19" t="s">
        <v>336</v>
      </c>
      <c r="C157" s="19" t="s">
        <v>840</v>
      </c>
      <c r="D157" s="19" t="s">
        <v>337</v>
      </c>
      <c r="E157" s="25">
        <v>65</v>
      </c>
      <c r="F157" s="22">
        <v>7.992</v>
      </c>
      <c r="G157" s="22">
        <v>6.353</v>
      </c>
      <c r="H157" s="22">
        <f aca="true" t="shared" si="24" ref="H157:H180">H156+G157</f>
        <v>119.742</v>
      </c>
      <c r="I157" s="22">
        <v>1.878</v>
      </c>
      <c r="J157" s="22">
        <v>2.48</v>
      </c>
      <c r="K157" s="22">
        <v>2.48</v>
      </c>
      <c r="L157" s="22">
        <v>1.154</v>
      </c>
      <c r="M157" s="22">
        <f aca="true" t="shared" si="25" ref="M157:M180">M156+I157</f>
        <v>28.525999999999996</v>
      </c>
      <c r="N157" s="22">
        <f aca="true" t="shared" si="26" ref="N157:N180">N156+J157</f>
        <v>38.93299999999999</v>
      </c>
      <c r="O157" s="22">
        <f aca="true" t="shared" si="27" ref="O157:O180">O156+K157</f>
        <v>38.877</v>
      </c>
      <c r="P157" s="22">
        <f aca="true" t="shared" si="28" ref="P157:P180">P156+L157</f>
        <v>25.616000000000003</v>
      </c>
    </row>
    <row r="158" spans="1:16" ht="15">
      <c r="A158" s="66">
        <v>35</v>
      </c>
      <c r="B158" s="19" t="s">
        <v>338</v>
      </c>
      <c r="C158" s="19" t="s">
        <v>841</v>
      </c>
      <c r="D158" s="19" t="s">
        <v>339</v>
      </c>
      <c r="E158" s="25">
        <v>65</v>
      </c>
      <c r="F158" s="22">
        <v>4.876</v>
      </c>
      <c r="G158" s="22">
        <v>4.786</v>
      </c>
      <c r="H158" s="22">
        <f t="shared" si="24"/>
        <v>124.528</v>
      </c>
      <c r="I158" s="22">
        <v>1.564</v>
      </c>
      <c r="J158" s="22">
        <v>1.674</v>
      </c>
      <c r="K158" s="22">
        <v>1.638</v>
      </c>
      <c r="L158" s="25">
        <v>0</v>
      </c>
      <c r="M158" s="22">
        <f t="shared" si="25"/>
        <v>30.089999999999996</v>
      </c>
      <c r="N158" s="22">
        <f t="shared" si="26"/>
        <v>40.60699999999999</v>
      </c>
      <c r="O158" s="22">
        <f t="shared" si="27"/>
        <v>40.515</v>
      </c>
      <c r="P158" s="22">
        <f t="shared" si="28"/>
        <v>25.616000000000003</v>
      </c>
    </row>
    <row r="159" spans="1:16" ht="15">
      <c r="A159" s="66">
        <v>36</v>
      </c>
      <c r="B159" s="84" t="s">
        <v>340</v>
      </c>
      <c r="C159" s="84" t="s">
        <v>842</v>
      </c>
      <c r="D159" s="19" t="s">
        <v>341</v>
      </c>
      <c r="E159" s="25">
        <v>64</v>
      </c>
      <c r="F159" s="22">
        <v>1.963</v>
      </c>
      <c r="G159" s="22">
        <f>F159</f>
        <v>1.963</v>
      </c>
      <c r="H159" s="22">
        <f t="shared" si="24"/>
        <v>126.491</v>
      </c>
      <c r="I159" s="22">
        <v>0.385</v>
      </c>
      <c r="J159" s="22">
        <v>0.789</v>
      </c>
      <c r="K159" s="22">
        <v>0.789</v>
      </c>
      <c r="L159" s="25">
        <v>0</v>
      </c>
      <c r="M159" s="22">
        <f t="shared" si="25"/>
        <v>30.474999999999998</v>
      </c>
      <c r="N159" s="22">
        <f t="shared" si="26"/>
        <v>41.395999999999994</v>
      </c>
      <c r="O159" s="22">
        <f t="shared" si="27"/>
        <v>41.304</v>
      </c>
      <c r="P159" s="22">
        <f t="shared" si="28"/>
        <v>25.616000000000003</v>
      </c>
    </row>
    <row r="160" spans="1:17" ht="15.75" thickBot="1">
      <c r="A160" s="35">
        <v>37</v>
      </c>
      <c r="B160" s="36" t="s">
        <v>342</v>
      </c>
      <c r="C160" s="146" t="s">
        <v>843</v>
      </c>
      <c r="D160" s="36" t="s">
        <v>343</v>
      </c>
      <c r="E160" s="37">
        <v>64</v>
      </c>
      <c r="F160" s="38">
        <v>19.319</v>
      </c>
      <c r="G160" s="39">
        <f>F160</f>
        <v>19.319</v>
      </c>
      <c r="H160" s="39">
        <f t="shared" si="24"/>
        <v>145.81</v>
      </c>
      <c r="I160" s="39">
        <v>3.344</v>
      </c>
      <c r="J160" s="38">
        <v>5.531</v>
      </c>
      <c r="K160" s="38">
        <v>5.549</v>
      </c>
      <c r="L160" s="38">
        <v>4.895</v>
      </c>
      <c r="M160" s="39">
        <f t="shared" si="25"/>
        <v>33.818999999999996</v>
      </c>
      <c r="N160" s="39">
        <f t="shared" si="26"/>
        <v>46.92699999999999</v>
      </c>
      <c r="O160" s="39">
        <f t="shared" si="27"/>
        <v>46.853</v>
      </c>
      <c r="P160" s="40">
        <f t="shared" si="28"/>
        <v>30.511000000000003</v>
      </c>
      <c r="Q160" s="41">
        <f>M160</f>
        <v>33.818999999999996</v>
      </c>
    </row>
    <row r="161" spans="1:16" ht="15">
      <c r="A161" s="75">
        <v>38</v>
      </c>
      <c r="B161" s="42" t="s">
        <v>344</v>
      </c>
      <c r="C161" s="145" t="s">
        <v>844</v>
      </c>
      <c r="D161" s="42" t="s">
        <v>345</v>
      </c>
      <c r="E161" s="87">
        <v>62</v>
      </c>
      <c r="F161" s="46">
        <v>1.718</v>
      </c>
      <c r="G161" s="46">
        <f>F161</f>
        <v>1.718</v>
      </c>
      <c r="H161" s="46">
        <f t="shared" si="24"/>
        <v>147.528</v>
      </c>
      <c r="I161" s="47">
        <v>0.34</v>
      </c>
      <c r="J161" s="47">
        <v>0.689</v>
      </c>
      <c r="K161" s="47">
        <v>0.689</v>
      </c>
      <c r="L161" s="48">
        <v>0</v>
      </c>
      <c r="M161" s="47">
        <f t="shared" si="25"/>
        <v>34.159</v>
      </c>
      <c r="N161" s="47">
        <f t="shared" si="26"/>
        <v>47.61599999999999</v>
      </c>
      <c r="O161" s="47">
        <f t="shared" si="27"/>
        <v>47.542</v>
      </c>
      <c r="P161" s="47">
        <f t="shared" si="28"/>
        <v>30.511000000000003</v>
      </c>
    </row>
    <row r="162" spans="1:16" ht="15">
      <c r="A162" s="75">
        <v>39</v>
      </c>
      <c r="B162" s="42" t="s">
        <v>346</v>
      </c>
      <c r="C162" s="42" t="s">
        <v>845</v>
      </c>
      <c r="D162" s="42" t="s">
        <v>347</v>
      </c>
      <c r="E162" s="87">
        <v>62</v>
      </c>
      <c r="F162" s="46">
        <v>3.024</v>
      </c>
      <c r="G162" s="42">
        <v>2.994</v>
      </c>
      <c r="H162" s="46">
        <f t="shared" si="24"/>
        <v>150.522</v>
      </c>
      <c r="I162" s="47">
        <v>0.564</v>
      </c>
      <c r="J162" s="47">
        <v>0.82</v>
      </c>
      <c r="K162" s="47">
        <v>0.82</v>
      </c>
      <c r="L162" s="47">
        <v>0.82</v>
      </c>
      <c r="M162" s="47">
        <f t="shared" si="25"/>
        <v>34.723</v>
      </c>
      <c r="N162" s="47">
        <f t="shared" si="26"/>
        <v>48.43599999999999</v>
      </c>
      <c r="O162" s="47">
        <f t="shared" si="27"/>
        <v>48.362</v>
      </c>
      <c r="P162" s="47">
        <f t="shared" si="28"/>
        <v>31.331000000000003</v>
      </c>
    </row>
    <row r="163" spans="1:16" ht="15">
      <c r="A163" s="75">
        <v>40</v>
      </c>
      <c r="B163" s="42" t="s">
        <v>348</v>
      </c>
      <c r="C163" s="42" t="s">
        <v>846</v>
      </c>
      <c r="D163" s="42" t="s">
        <v>349</v>
      </c>
      <c r="E163" s="87">
        <v>60</v>
      </c>
      <c r="F163" s="46">
        <v>1.454</v>
      </c>
      <c r="G163" s="46">
        <f>F163</f>
        <v>1.454</v>
      </c>
      <c r="H163" s="46">
        <f t="shared" si="24"/>
        <v>151.976</v>
      </c>
      <c r="I163" s="47">
        <v>0.631</v>
      </c>
      <c r="J163" s="47">
        <v>0.38</v>
      </c>
      <c r="K163" s="47">
        <v>0.443</v>
      </c>
      <c r="L163" s="48">
        <v>0</v>
      </c>
      <c r="M163" s="47">
        <f t="shared" si="25"/>
        <v>35.354</v>
      </c>
      <c r="N163" s="47">
        <f t="shared" si="26"/>
        <v>48.815999999999995</v>
      </c>
      <c r="O163" s="47">
        <f t="shared" si="27"/>
        <v>48.805</v>
      </c>
      <c r="P163" s="47">
        <f t="shared" si="28"/>
        <v>31.331000000000003</v>
      </c>
    </row>
    <row r="164" spans="1:16" ht="15">
      <c r="A164" s="75">
        <v>41</v>
      </c>
      <c r="B164" s="42" t="s">
        <v>350</v>
      </c>
      <c r="C164" s="42" t="s">
        <v>847</v>
      </c>
      <c r="D164" s="42" t="s">
        <v>351</v>
      </c>
      <c r="E164" s="87">
        <v>60</v>
      </c>
      <c r="F164" s="46">
        <v>2.591</v>
      </c>
      <c r="G164" s="46">
        <f>F164</f>
        <v>2.591</v>
      </c>
      <c r="H164" s="46">
        <f t="shared" si="24"/>
        <v>154.567</v>
      </c>
      <c r="I164" s="47">
        <v>0.544</v>
      </c>
      <c r="J164" s="47">
        <v>0.968</v>
      </c>
      <c r="K164" s="47">
        <v>1.079</v>
      </c>
      <c r="L164" s="48">
        <v>0</v>
      </c>
      <c r="M164" s="47">
        <f t="shared" si="25"/>
        <v>35.897999999999996</v>
      </c>
      <c r="N164" s="47">
        <f t="shared" si="26"/>
        <v>49.78399999999999</v>
      </c>
      <c r="O164" s="47">
        <f t="shared" si="27"/>
        <v>49.884</v>
      </c>
      <c r="P164" s="47">
        <f t="shared" si="28"/>
        <v>31.331000000000003</v>
      </c>
    </row>
    <row r="165" spans="1:16" ht="15">
      <c r="A165" s="75">
        <v>42</v>
      </c>
      <c r="B165" s="42" t="s">
        <v>352</v>
      </c>
      <c r="C165" s="42" t="s">
        <v>848</v>
      </c>
      <c r="D165" s="81" t="s">
        <v>353</v>
      </c>
      <c r="E165" s="87">
        <v>59</v>
      </c>
      <c r="F165" s="46">
        <v>3.148</v>
      </c>
      <c r="G165" s="46">
        <f>F165</f>
        <v>3.148</v>
      </c>
      <c r="H165" s="46">
        <f t="shared" si="24"/>
        <v>157.715</v>
      </c>
      <c r="I165" s="47">
        <v>0.433</v>
      </c>
      <c r="J165" s="47">
        <v>0.905</v>
      </c>
      <c r="K165" s="47">
        <v>0.905</v>
      </c>
      <c r="L165" s="47">
        <v>0.905</v>
      </c>
      <c r="M165" s="47">
        <f t="shared" si="25"/>
        <v>36.330999999999996</v>
      </c>
      <c r="N165" s="47">
        <f t="shared" si="26"/>
        <v>50.68899999999999</v>
      </c>
      <c r="O165" s="47">
        <f t="shared" si="27"/>
        <v>50.789</v>
      </c>
      <c r="P165" s="47">
        <f t="shared" si="28"/>
        <v>32.236000000000004</v>
      </c>
    </row>
    <row r="166" spans="1:16" ht="15">
      <c r="A166" s="75">
        <v>43</v>
      </c>
      <c r="B166" s="42" t="s">
        <v>354</v>
      </c>
      <c r="C166" s="42" t="s">
        <v>849</v>
      </c>
      <c r="D166" s="42" t="s">
        <v>355</v>
      </c>
      <c r="E166" s="87">
        <v>58</v>
      </c>
      <c r="F166" s="46">
        <v>1.93</v>
      </c>
      <c r="G166" s="46">
        <f>F166</f>
        <v>1.93</v>
      </c>
      <c r="H166" s="46">
        <f t="shared" si="24"/>
        <v>159.645</v>
      </c>
      <c r="I166" s="47">
        <v>0.315</v>
      </c>
      <c r="J166" s="47">
        <v>0.901</v>
      </c>
      <c r="K166" s="47">
        <v>0.714</v>
      </c>
      <c r="L166" s="48">
        <v>0</v>
      </c>
      <c r="M166" s="47">
        <f t="shared" si="25"/>
        <v>36.645999999999994</v>
      </c>
      <c r="N166" s="47">
        <f t="shared" si="26"/>
        <v>51.589999999999996</v>
      </c>
      <c r="O166" s="47">
        <f t="shared" si="27"/>
        <v>51.503</v>
      </c>
      <c r="P166" s="47">
        <f t="shared" si="28"/>
        <v>32.236000000000004</v>
      </c>
    </row>
    <row r="167" spans="1:16" ht="15">
      <c r="A167" s="75">
        <v>44</v>
      </c>
      <c r="B167" s="42" t="s">
        <v>356</v>
      </c>
      <c r="C167" s="42" t="s">
        <v>850</v>
      </c>
      <c r="D167" s="42" t="s">
        <v>357</v>
      </c>
      <c r="E167" s="87">
        <v>55</v>
      </c>
      <c r="F167" s="46">
        <v>0.87</v>
      </c>
      <c r="G167" s="46">
        <f>F167</f>
        <v>0.87</v>
      </c>
      <c r="H167" s="46">
        <f t="shared" si="24"/>
        <v>160.51500000000001</v>
      </c>
      <c r="I167" s="47">
        <v>0.27</v>
      </c>
      <c r="J167" s="47">
        <v>0.3</v>
      </c>
      <c r="K167" s="47">
        <v>0.3</v>
      </c>
      <c r="L167" s="48">
        <v>0</v>
      </c>
      <c r="M167" s="47">
        <f t="shared" si="25"/>
        <v>36.916</v>
      </c>
      <c r="N167" s="47">
        <f t="shared" si="26"/>
        <v>51.88999999999999</v>
      </c>
      <c r="O167" s="47">
        <f t="shared" si="27"/>
        <v>51.803</v>
      </c>
      <c r="P167" s="47">
        <f t="shared" si="28"/>
        <v>32.236000000000004</v>
      </c>
    </row>
    <row r="168" spans="1:16" ht="15">
      <c r="A168" s="75">
        <v>45</v>
      </c>
      <c r="B168" s="42" t="s">
        <v>358</v>
      </c>
      <c r="C168" s="42" t="s">
        <v>851</v>
      </c>
      <c r="D168" s="42" t="s">
        <v>359</v>
      </c>
      <c r="E168" s="87">
        <v>53</v>
      </c>
      <c r="F168" s="46">
        <v>3.628</v>
      </c>
      <c r="G168" s="42">
        <v>3.623</v>
      </c>
      <c r="H168" s="46">
        <f t="shared" si="24"/>
        <v>164.138</v>
      </c>
      <c r="I168" s="47">
        <v>0.75</v>
      </c>
      <c r="J168" s="47">
        <v>1.434</v>
      </c>
      <c r="K168" s="47">
        <v>1.444</v>
      </c>
      <c r="L168" s="48">
        <v>0</v>
      </c>
      <c r="M168" s="47">
        <f t="shared" si="25"/>
        <v>37.666</v>
      </c>
      <c r="N168" s="47">
        <f t="shared" si="26"/>
        <v>53.32399999999999</v>
      </c>
      <c r="O168" s="47">
        <f t="shared" si="27"/>
        <v>53.247</v>
      </c>
      <c r="P168" s="47">
        <f t="shared" si="28"/>
        <v>32.236000000000004</v>
      </c>
    </row>
    <row r="169" spans="1:16" ht="15">
      <c r="A169" s="75">
        <v>46</v>
      </c>
      <c r="B169" s="42" t="s">
        <v>360</v>
      </c>
      <c r="C169" s="42" t="s">
        <v>852</v>
      </c>
      <c r="D169" s="81" t="s">
        <v>361</v>
      </c>
      <c r="E169" s="87">
        <v>53</v>
      </c>
      <c r="F169" s="46">
        <v>2.862</v>
      </c>
      <c r="G169" s="46">
        <f>F169</f>
        <v>2.862</v>
      </c>
      <c r="H169" s="46">
        <f t="shared" si="24"/>
        <v>167</v>
      </c>
      <c r="I169" s="47">
        <v>0.784</v>
      </c>
      <c r="J169" s="47">
        <v>0.696</v>
      </c>
      <c r="K169" s="47">
        <v>0.693</v>
      </c>
      <c r="L169" s="47">
        <v>0.689</v>
      </c>
      <c r="M169" s="47">
        <f t="shared" si="25"/>
        <v>38.449999999999996</v>
      </c>
      <c r="N169" s="47">
        <f t="shared" si="26"/>
        <v>54.01999999999999</v>
      </c>
      <c r="O169" s="47">
        <f t="shared" si="27"/>
        <v>53.94</v>
      </c>
      <c r="P169" s="47">
        <f t="shared" si="28"/>
        <v>32.925000000000004</v>
      </c>
    </row>
    <row r="170" spans="1:16" ht="15">
      <c r="A170" s="75">
        <v>47</v>
      </c>
      <c r="B170" s="42" t="s">
        <v>362</v>
      </c>
      <c r="C170" s="42" t="s">
        <v>853</v>
      </c>
      <c r="D170" s="42" t="s">
        <v>363</v>
      </c>
      <c r="E170" s="87">
        <v>52</v>
      </c>
      <c r="F170" s="46">
        <v>3.199</v>
      </c>
      <c r="G170" s="46">
        <f>F170</f>
        <v>3.199</v>
      </c>
      <c r="H170" s="46">
        <f t="shared" si="24"/>
        <v>170.199</v>
      </c>
      <c r="I170" s="47">
        <v>0.434</v>
      </c>
      <c r="J170" s="47">
        <v>0.99</v>
      </c>
      <c r="K170" s="47">
        <v>0.996</v>
      </c>
      <c r="L170" s="47">
        <v>0.779</v>
      </c>
      <c r="M170" s="47">
        <f t="shared" si="25"/>
        <v>38.88399999999999</v>
      </c>
      <c r="N170" s="47">
        <f t="shared" si="26"/>
        <v>55.00999999999999</v>
      </c>
      <c r="O170" s="47">
        <f t="shared" si="27"/>
        <v>54.936</v>
      </c>
      <c r="P170" s="47">
        <f t="shared" si="28"/>
        <v>33.70400000000001</v>
      </c>
    </row>
    <row r="171" spans="1:16" ht="15">
      <c r="A171" s="75">
        <v>48</v>
      </c>
      <c r="B171" s="42" t="s">
        <v>364</v>
      </c>
      <c r="C171" s="42" t="s">
        <v>854</v>
      </c>
      <c r="D171" s="42" t="s">
        <v>365</v>
      </c>
      <c r="E171" s="87">
        <v>50</v>
      </c>
      <c r="F171" s="46">
        <v>2.854</v>
      </c>
      <c r="G171" s="46">
        <f>F171</f>
        <v>2.854</v>
      </c>
      <c r="H171" s="46">
        <f t="shared" si="24"/>
        <v>173.05300000000003</v>
      </c>
      <c r="I171" s="47">
        <v>0.611</v>
      </c>
      <c r="J171" s="47">
        <v>0.801</v>
      </c>
      <c r="K171" s="47">
        <v>0.755</v>
      </c>
      <c r="L171" s="47">
        <v>0.687</v>
      </c>
      <c r="M171" s="47">
        <f t="shared" si="25"/>
        <v>39.49499999999999</v>
      </c>
      <c r="N171" s="47">
        <f t="shared" si="26"/>
        <v>55.81099999999999</v>
      </c>
      <c r="O171" s="47">
        <f t="shared" si="27"/>
        <v>55.691</v>
      </c>
      <c r="P171" s="47">
        <f t="shared" si="28"/>
        <v>34.391000000000005</v>
      </c>
    </row>
    <row r="172" spans="1:16" ht="15">
      <c r="A172" s="75">
        <v>49</v>
      </c>
      <c r="B172" s="79" t="s">
        <v>366</v>
      </c>
      <c r="C172" s="79" t="s">
        <v>855</v>
      </c>
      <c r="D172" s="42" t="s">
        <v>333</v>
      </c>
      <c r="E172" s="87">
        <v>48</v>
      </c>
      <c r="F172" s="46">
        <v>1.846</v>
      </c>
      <c r="G172" s="42">
        <v>1.842</v>
      </c>
      <c r="H172" s="46">
        <f t="shared" si="24"/>
        <v>174.89500000000004</v>
      </c>
      <c r="I172" s="47">
        <v>0.599</v>
      </c>
      <c r="J172" s="47">
        <v>0.596</v>
      </c>
      <c r="K172" s="47">
        <v>0.651</v>
      </c>
      <c r="L172" s="48">
        <v>0</v>
      </c>
      <c r="M172" s="47">
        <f t="shared" si="25"/>
        <v>40.09399999999999</v>
      </c>
      <c r="N172" s="47">
        <f t="shared" si="26"/>
        <v>56.40699999999999</v>
      </c>
      <c r="O172" s="47">
        <f t="shared" si="27"/>
        <v>56.342000000000006</v>
      </c>
      <c r="P172" s="47">
        <f t="shared" si="28"/>
        <v>34.391000000000005</v>
      </c>
    </row>
    <row r="173" spans="1:16" ht="15">
      <c r="A173" s="75">
        <v>50</v>
      </c>
      <c r="B173" s="42" t="s">
        <v>367</v>
      </c>
      <c r="C173" s="42" t="s">
        <v>856</v>
      </c>
      <c r="D173" s="42" t="s">
        <v>368</v>
      </c>
      <c r="E173" s="87">
        <v>47</v>
      </c>
      <c r="F173" s="46">
        <v>7.261</v>
      </c>
      <c r="G173" s="46">
        <f>F173</f>
        <v>7.261</v>
      </c>
      <c r="H173" s="46">
        <f t="shared" si="24"/>
        <v>182.15600000000003</v>
      </c>
      <c r="I173" s="47">
        <v>1.157</v>
      </c>
      <c r="J173" s="47">
        <v>1.981</v>
      </c>
      <c r="K173" s="47">
        <v>2.035</v>
      </c>
      <c r="L173" s="47">
        <v>2.088</v>
      </c>
      <c r="M173" s="47">
        <f t="shared" si="25"/>
        <v>41.25099999999999</v>
      </c>
      <c r="N173" s="47">
        <f t="shared" si="26"/>
        <v>58.38799999999999</v>
      </c>
      <c r="O173" s="47">
        <f t="shared" si="27"/>
        <v>58.37700000000001</v>
      </c>
      <c r="P173" s="47">
        <f t="shared" si="28"/>
        <v>36.479000000000006</v>
      </c>
    </row>
    <row r="174" spans="1:16" ht="15">
      <c r="A174" s="75">
        <v>51</v>
      </c>
      <c r="B174" s="42" t="s">
        <v>369</v>
      </c>
      <c r="C174" s="42" t="s">
        <v>857</v>
      </c>
      <c r="D174" s="42" t="s">
        <v>370</v>
      </c>
      <c r="E174" s="87">
        <v>46</v>
      </c>
      <c r="F174" s="46">
        <v>2.063</v>
      </c>
      <c r="G174" s="46">
        <f>F174</f>
        <v>2.063</v>
      </c>
      <c r="H174" s="46">
        <f t="shared" si="24"/>
        <v>184.21900000000002</v>
      </c>
      <c r="I174" s="47">
        <v>0.422</v>
      </c>
      <c r="J174" s="47">
        <v>0.547</v>
      </c>
      <c r="K174" s="47">
        <v>0.547</v>
      </c>
      <c r="L174" s="47">
        <v>0.547</v>
      </c>
      <c r="M174" s="47">
        <f t="shared" si="25"/>
        <v>41.67299999999999</v>
      </c>
      <c r="N174" s="47">
        <f t="shared" si="26"/>
        <v>58.93499999999999</v>
      </c>
      <c r="O174" s="47">
        <f t="shared" si="27"/>
        <v>58.92400000000001</v>
      </c>
      <c r="P174" s="47">
        <f t="shared" si="28"/>
        <v>37.026</v>
      </c>
    </row>
    <row r="175" spans="1:16" ht="15">
      <c r="A175" s="75">
        <v>52</v>
      </c>
      <c r="B175" s="42" t="s">
        <v>371</v>
      </c>
      <c r="C175" s="42" t="s">
        <v>858</v>
      </c>
      <c r="D175" s="42" t="s">
        <v>372</v>
      </c>
      <c r="E175" s="87">
        <v>45</v>
      </c>
      <c r="F175" s="46">
        <v>5.161</v>
      </c>
      <c r="G175" s="42">
        <v>5.116</v>
      </c>
      <c r="H175" s="46">
        <f t="shared" si="24"/>
        <v>189.33500000000004</v>
      </c>
      <c r="I175" s="47">
        <v>0.779</v>
      </c>
      <c r="J175" s="47">
        <v>1.474</v>
      </c>
      <c r="K175" s="47">
        <v>1.474</v>
      </c>
      <c r="L175" s="47">
        <v>1.434</v>
      </c>
      <c r="M175" s="47">
        <f t="shared" si="25"/>
        <v>42.45199999999999</v>
      </c>
      <c r="N175" s="47">
        <f t="shared" si="26"/>
        <v>60.408999999999985</v>
      </c>
      <c r="O175" s="47">
        <f t="shared" si="27"/>
        <v>60.398</v>
      </c>
      <c r="P175" s="47">
        <f t="shared" si="28"/>
        <v>38.46</v>
      </c>
    </row>
    <row r="176" spans="1:16" ht="15">
      <c r="A176" s="75">
        <v>53</v>
      </c>
      <c r="B176" s="42" t="s">
        <v>373</v>
      </c>
      <c r="C176" s="42" t="s">
        <v>859</v>
      </c>
      <c r="D176" s="42" t="s">
        <v>374</v>
      </c>
      <c r="E176" s="87">
        <v>41</v>
      </c>
      <c r="F176" s="46">
        <v>1.747</v>
      </c>
      <c r="G176" s="46">
        <f>F176</f>
        <v>1.747</v>
      </c>
      <c r="H176" s="46">
        <f t="shared" si="24"/>
        <v>191.08200000000005</v>
      </c>
      <c r="I176" s="47">
        <v>0.359</v>
      </c>
      <c r="J176" s="47">
        <v>0.711</v>
      </c>
      <c r="K176" s="47">
        <v>0.677</v>
      </c>
      <c r="L176" s="48">
        <v>0</v>
      </c>
      <c r="M176" s="47">
        <f t="shared" si="25"/>
        <v>42.81099999999999</v>
      </c>
      <c r="N176" s="47">
        <f t="shared" si="26"/>
        <v>61.11999999999998</v>
      </c>
      <c r="O176" s="47">
        <f t="shared" si="27"/>
        <v>61.075</v>
      </c>
      <c r="P176" s="47">
        <f t="shared" si="28"/>
        <v>38.46</v>
      </c>
    </row>
    <row r="177" spans="1:16" ht="15">
      <c r="A177" s="75">
        <v>54</v>
      </c>
      <c r="B177" s="42" t="s">
        <v>375</v>
      </c>
      <c r="C177" s="42" t="s">
        <v>860</v>
      </c>
      <c r="D177" s="81" t="s">
        <v>376</v>
      </c>
      <c r="E177" s="87">
        <v>41</v>
      </c>
      <c r="F177" s="46">
        <v>4.326</v>
      </c>
      <c r="G177" s="46">
        <f>F177</f>
        <v>4.326</v>
      </c>
      <c r="H177" s="46">
        <f t="shared" si="24"/>
        <v>195.40800000000004</v>
      </c>
      <c r="I177" s="47">
        <v>0.941</v>
      </c>
      <c r="J177" s="47">
        <v>1.274</v>
      </c>
      <c r="K177" s="47">
        <v>1.274</v>
      </c>
      <c r="L177" s="47">
        <v>0.837</v>
      </c>
      <c r="M177" s="47">
        <f t="shared" si="25"/>
        <v>43.751999999999995</v>
      </c>
      <c r="N177" s="47">
        <f t="shared" si="26"/>
        <v>62.393999999999984</v>
      </c>
      <c r="O177" s="47">
        <f t="shared" si="27"/>
        <v>62.349000000000004</v>
      </c>
      <c r="P177" s="47">
        <f t="shared" si="28"/>
        <v>39.297000000000004</v>
      </c>
    </row>
    <row r="178" spans="1:16" ht="15">
      <c r="A178" s="75">
        <v>55</v>
      </c>
      <c r="B178" s="42" t="s">
        <v>377</v>
      </c>
      <c r="C178" s="42" t="s">
        <v>861</v>
      </c>
      <c r="D178" s="42" t="s">
        <v>378</v>
      </c>
      <c r="E178" s="87">
        <v>40</v>
      </c>
      <c r="F178" s="46">
        <v>4.614</v>
      </c>
      <c r="G178" s="46">
        <f>F178</f>
        <v>4.614</v>
      </c>
      <c r="H178" s="46">
        <f t="shared" si="24"/>
        <v>200.02200000000005</v>
      </c>
      <c r="I178" s="47">
        <v>0.914</v>
      </c>
      <c r="J178" s="47">
        <v>1.275</v>
      </c>
      <c r="K178" s="47">
        <v>1.275</v>
      </c>
      <c r="L178" s="47">
        <v>1.15</v>
      </c>
      <c r="M178" s="47">
        <f t="shared" si="25"/>
        <v>44.666</v>
      </c>
      <c r="N178" s="47">
        <f t="shared" si="26"/>
        <v>63.66899999999998</v>
      </c>
      <c r="O178" s="47">
        <f t="shared" si="27"/>
        <v>63.624</v>
      </c>
      <c r="P178" s="47">
        <f t="shared" si="28"/>
        <v>40.447</v>
      </c>
    </row>
    <row r="179" spans="1:16" ht="15">
      <c r="A179" s="75">
        <v>56</v>
      </c>
      <c r="B179" s="42" t="s">
        <v>379</v>
      </c>
      <c r="C179" s="42" t="s">
        <v>862</v>
      </c>
      <c r="D179" s="42" t="s">
        <v>380</v>
      </c>
      <c r="E179" s="87">
        <v>40</v>
      </c>
      <c r="F179" s="46">
        <v>5.302</v>
      </c>
      <c r="G179" s="46">
        <f>F179</f>
        <v>5.302</v>
      </c>
      <c r="H179" s="46">
        <f t="shared" si="24"/>
        <v>205.32400000000004</v>
      </c>
      <c r="I179" s="47">
        <v>0.718</v>
      </c>
      <c r="J179" s="47">
        <v>1.72</v>
      </c>
      <c r="K179" s="47">
        <v>1.761</v>
      </c>
      <c r="L179" s="47">
        <v>1.103</v>
      </c>
      <c r="M179" s="47">
        <f t="shared" si="25"/>
        <v>45.384</v>
      </c>
      <c r="N179" s="47">
        <f t="shared" si="26"/>
        <v>65.38899999999998</v>
      </c>
      <c r="O179" s="47">
        <f t="shared" si="27"/>
        <v>65.385</v>
      </c>
      <c r="P179" s="47">
        <f t="shared" si="28"/>
        <v>41.550000000000004</v>
      </c>
    </row>
    <row r="180" spans="1:16" ht="15">
      <c r="A180" s="75">
        <v>57</v>
      </c>
      <c r="B180" s="42" t="s">
        <v>381</v>
      </c>
      <c r="C180" s="42" t="s">
        <v>863</v>
      </c>
      <c r="D180" s="42" t="s">
        <v>382</v>
      </c>
      <c r="E180" s="87">
        <v>35</v>
      </c>
      <c r="F180" s="46">
        <v>2.682</v>
      </c>
      <c r="G180" s="46">
        <f>F180</f>
        <v>2.682</v>
      </c>
      <c r="H180" s="46">
        <f t="shared" si="24"/>
        <v>208.00600000000003</v>
      </c>
      <c r="I180" s="47">
        <v>0.487</v>
      </c>
      <c r="J180" s="47">
        <v>0.735</v>
      </c>
      <c r="K180" s="47">
        <v>0.735</v>
      </c>
      <c r="L180" s="47">
        <v>0.735</v>
      </c>
      <c r="M180" s="47">
        <f t="shared" si="25"/>
        <v>45.871</v>
      </c>
      <c r="N180" s="47">
        <f t="shared" si="26"/>
        <v>66.12399999999998</v>
      </c>
      <c r="O180" s="47">
        <f t="shared" si="27"/>
        <v>66.12</v>
      </c>
      <c r="P180" s="47">
        <f t="shared" si="28"/>
        <v>42.285000000000004</v>
      </c>
    </row>
    <row r="181" spans="1:13" ht="15">
      <c r="A181" s="62"/>
      <c r="B181" s="62"/>
      <c r="C181" s="62"/>
      <c r="D181" s="62"/>
      <c r="E181" s="88"/>
      <c r="F181" s="64"/>
      <c r="G181" s="64"/>
      <c r="H181" s="64"/>
      <c r="I181" s="64"/>
      <c r="M181" s="64"/>
    </row>
    <row r="182" spans="1:13" ht="15">
      <c r="A182" s="89"/>
      <c r="B182" s="89"/>
      <c r="C182" s="89"/>
      <c r="D182" s="89"/>
      <c r="E182" s="90"/>
      <c r="F182" s="89"/>
      <c r="G182" s="91"/>
      <c r="H182" s="89"/>
      <c r="I182" s="89"/>
      <c r="M182" s="89"/>
    </row>
    <row r="183" spans="1:4" ht="18.75">
      <c r="A183" s="1" t="s">
        <v>383</v>
      </c>
      <c r="B183" s="1"/>
      <c r="C183" s="1"/>
      <c r="D183" s="1"/>
    </row>
    <row r="184" spans="1:4" ht="18.75">
      <c r="A184" s="1"/>
      <c r="B184" s="1"/>
      <c r="C184" s="1"/>
      <c r="D184" s="1"/>
    </row>
    <row r="185" spans="1:9" ht="18.75">
      <c r="A185" s="5"/>
      <c r="B185" s="6">
        <v>0.65</v>
      </c>
      <c r="C185" s="11" t="s">
        <v>141</v>
      </c>
      <c r="D185" s="129">
        <v>10</v>
      </c>
      <c r="E185" s="129"/>
      <c r="F185" s="7"/>
      <c r="G185" s="8"/>
      <c r="H185" s="9"/>
      <c r="I185" s="10"/>
    </row>
    <row r="186" spans="1:7" ht="18.75">
      <c r="A186" s="132"/>
      <c r="B186" s="133"/>
      <c r="C186" s="133"/>
      <c r="D186" s="134"/>
      <c r="E186" s="130"/>
      <c r="F186" s="130"/>
      <c r="G186" s="131"/>
    </row>
    <row r="187" spans="1:16" ht="24.75" customHeight="1">
      <c r="A187" s="14" t="s">
        <v>63</v>
      </c>
      <c r="B187" s="14" t="s">
        <v>64</v>
      </c>
      <c r="C187" s="14" t="s">
        <v>712</v>
      </c>
      <c r="D187" s="14" t="s">
        <v>65</v>
      </c>
      <c r="E187" s="15" t="s">
        <v>66</v>
      </c>
      <c r="F187" s="16" t="s">
        <v>67</v>
      </c>
      <c r="G187" s="17" t="s">
        <v>68</v>
      </c>
      <c r="H187" s="16" t="s">
        <v>69</v>
      </c>
      <c r="I187" s="16" t="s">
        <v>70</v>
      </c>
      <c r="J187" s="18" t="s">
        <v>71</v>
      </c>
      <c r="K187" s="18" t="s">
        <v>72</v>
      </c>
      <c r="L187" s="18" t="s">
        <v>73</v>
      </c>
      <c r="M187" s="16" t="s">
        <v>74</v>
      </c>
      <c r="N187" s="16" t="s">
        <v>75</v>
      </c>
      <c r="O187" s="16" t="s">
        <v>76</v>
      </c>
      <c r="P187" s="16" t="s">
        <v>77</v>
      </c>
    </row>
    <row r="188" spans="1:16" ht="15">
      <c r="A188" s="19">
        <v>1</v>
      </c>
      <c r="B188" s="20" t="s">
        <v>384</v>
      </c>
      <c r="C188" s="96" t="s">
        <v>864</v>
      </c>
      <c r="D188" s="20" t="s">
        <v>385</v>
      </c>
      <c r="E188" s="21">
        <v>99.5</v>
      </c>
      <c r="F188" s="22">
        <v>10.949</v>
      </c>
      <c r="G188" s="22">
        <f>F188</f>
        <v>10.949</v>
      </c>
      <c r="H188" s="22">
        <f>G188</f>
        <v>10.949</v>
      </c>
      <c r="I188" s="22">
        <v>1.369</v>
      </c>
      <c r="J188" s="22">
        <v>2.989</v>
      </c>
      <c r="K188" s="22">
        <v>3.275</v>
      </c>
      <c r="L188" s="22">
        <v>3.316</v>
      </c>
      <c r="M188" s="22">
        <f>I188</f>
        <v>1.369</v>
      </c>
      <c r="N188" s="22">
        <f>J188</f>
        <v>2.989</v>
      </c>
      <c r="O188" s="22">
        <f>K188</f>
        <v>3.275</v>
      </c>
      <c r="P188" s="22">
        <f>L188</f>
        <v>3.316</v>
      </c>
    </row>
    <row r="189" spans="1:16" ht="15">
      <c r="A189" s="19">
        <v>2</v>
      </c>
      <c r="B189" s="20" t="s">
        <v>386</v>
      </c>
      <c r="C189" s="96" t="s">
        <v>865</v>
      </c>
      <c r="D189" s="20" t="s">
        <v>387</v>
      </c>
      <c r="E189" s="21">
        <v>97.5</v>
      </c>
      <c r="F189" s="22">
        <v>3.118</v>
      </c>
      <c r="G189" s="22">
        <f>F189</f>
        <v>3.118</v>
      </c>
      <c r="H189" s="22">
        <f aca="true" t="shared" si="29" ref="H189:H203">H188+G189</f>
        <v>14.067</v>
      </c>
      <c r="I189" s="22">
        <v>0.624</v>
      </c>
      <c r="J189" s="22">
        <v>1.816</v>
      </c>
      <c r="K189" s="22">
        <v>0.678</v>
      </c>
      <c r="L189" s="25">
        <v>0</v>
      </c>
      <c r="M189" s="22">
        <f aca="true" t="shared" si="30" ref="M189:M203">M188+I189</f>
        <v>1.9929999999999999</v>
      </c>
      <c r="N189" s="22">
        <f aca="true" t="shared" si="31" ref="N189:N203">N188+J189</f>
        <v>4.805</v>
      </c>
      <c r="O189" s="22">
        <f aca="true" t="shared" si="32" ref="O189:O203">O188+K189</f>
        <v>3.953</v>
      </c>
      <c r="P189" s="22">
        <f aca="true" t="shared" si="33" ref="P189:P203">P188+L189</f>
        <v>3.316</v>
      </c>
    </row>
    <row r="190" spans="1:16" s="54" customFormat="1" ht="15">
      <c r="A190" s="19">
        <v>3</v>
      </c>
      <c r="B190" s="20" t="s">
        <v>388</v>
      </c>
      <c r="C190" s="96" t="s">
        <v>866</v>
      </c>
      <c r="D190" s="20" t="s">
        <v>389</v>
      </c>
      <c r="E190" s="21">
        <v>97</v>
      </c>
      <c r="F190" s="22">
        <v>2.978</v>
      </c>
      <c r="G190" s="22">
        <f>F190</f>
        <v>2.978</v>
      </c>
      <c r="H190" s="22">
        <f t="shared" si="29"/>
        <v>17.045</v>
      </c>
      <c r="I190" s="22">
        <v>0.351</v>
      </c>
      <c r="J190" s="22">
        <v>0.833</v>
      </c>
      <c r="K190" s="22">
        <v>0.861</v>
      </c>
      <c r="L190" s="22">
        <v>0.933</v>
      </c>
      <c r="M190" s="22">
        <f t="shared" si="30"/>
        <v>2.344</v>
      </c>
      <c r="N190" s="22">
        <f t="shared" si="31"/>
        <v>5.638</v>
      </c>
      <c r="O190" s="22">
        <f t="shared" si="32"/>
        <v>4.814</v>
      </c>
      <c r="P190" s="22">
        <f t="shared" si="33"/>
        <v>4.249</v>
      </c>
    </row>
    <row r="191" spans="1:16" s="54" customFormat="1" ht="15">
      <c r="A191" s="19">
        <v>4</v>
      </c>
      <c r="B191" s="20" t="s">
        <v>390</v>
      </c>
      <c r="C191" s="96" t="s">
        <v>867</v>
      </c>
      <c r="D191" s="20" t="s">
        <v>391</v>
      </c>
      <c r="E191" s="21">
        <v>96.5</v>
      </c>
      <c r="F191" s="22">
        <v>4.57</v>
      </c>
      <c r="G191" s="22">
        <f>F191</f>
        <v>4.57</v>
      </c>
      <c r="H191" s="22">
        <f t="shared" si="29"/>
        <v>21.615000000000002</v>
      </c>
      <c r="I191" s="22">
        <v>0.775</v>
      </c>
      <c r="J191" s="22">
        <v>1.265</v>
      </c>
      <c r="K191" s="22">
        <v>1.265</v>
      </c>
      <c r="L191" s="22">
        <v>1.265</v>
      </c>
      <c r="M191" s="22">
        <f t="shared" si="30"/>
        <v>3.1189999999999998</v>
      </c>
      <c r="N191" s="22">
        <f t="shared" si="31"/>
        <v>6.903</v>
      </c>
      <c r="O191" s="22">
        <f t="shared" si="32"/>
        <v>6.079</v>
      </c>
      <c r="P191" s="22">
        <f t="shared" si="33"/>
        <v>5.513999999999999</v>
      </c>
    </row>
    <row r="192" spans="1:16" ht="15">
      <c r="A192" s="19">
        <v>5</v>
      </c>
      <c r="B192" s="20" t="s">
        <v>392</v>
      </c>
      <c r="C192" s="96" t="s">
        <v>868</v>
      </c>
      <c r="D192" s="20" t="s">
        <v>393</v>
      </c>
      <c r="E192" s="21">
        <v>95</v>
      </c>
      <c r="F192" s="28">
        <v>4.952</v>
      </c>
      <c r="G192" s="22">
        <f>F192</f>
        <v>4.952</v>
      </c>
      <c r="H192" s="22">
        <f t="shared" si="29"/>
        <v>26.567</v>
      </c>
      <c r="I192" s="22">
        <v>0.691</v>
      </c>
      <c r="J192" s="28">
        <v>1.401</v>
      </c>
      <c r="K192" s="28">
        <v>1.427</v>
      </c>
      <c r="L192" s="28">
        <v>1.433</v>
      </c>
      <c r="M192" s="22">
        <f t="shared" si="30"/>
        <v>3.8099999999999996</v>
      </c>
      <c r="N192" s="22">
        <f t="shared" si="31"/>
        <v>8.304</v>
      </c>
      <c r="O192" s="22">
        <f t="shared" si="32"/>
        <v>7.506</v>
      </c>
      <c r="P192" s="22">
        <f t="shared" si="33"/>
        <v>6.946999999999999</v>
      </c>
    </row>
    <row r="193" spans="1:17" ht="15">
      <c r="A193" s="19">
        <v>6</v>
      </c>
      <c r="B193" s="20" t="s">
        <v>394</v>
      </c>
      <c r="C193" s="96" t="s">
        <v>869</v>
      </c>
      <c r="D193" s="20" t="s">
        <v>395</v>
      </c>
      <c r="E193" s="21">
        <v>93</v>
      </c>
      <c r="F193" s="22">
        <v>2.258</v>
      </c>
      <c r="G193" s="22">
        <v>2.248</v>
      </c>
      <c r="H193" s="22">
        <f t="shared" si="29"/>
        <v>28.815</v>
      </c>
      <c r="I193" s="22">
        <v>0.491</v>
      </c>
      <c r="J193" s="22">
        <v>0.938</v>
      </c>
      <c r="K193" s="22">
        <v>0.829</v>
      </c>
      <c r="L193" s="25">
        <v>0</v>
      </c>
      <c r="M193" s="22">
        <f t="shared" si="30"/>
        <v>4.300999999999999</v>
      </c>
      <c r="N193" s="22">
        <f t="shared" si="31"/>
        <v>9.242</v>
      </c>
      <c r="O193" s="22">
        <f t="shared" si="32"/>
        <v>8.335</v>
      </c>
      <c r="P193" s="22">
        <f t="shared" si="33"/>
        <v>6.946999999999999</v>
      </c>
      <c r="Q193" s="55"/>
    </row>
    <row r="194" spans="1:16" ht="15">
      <c r="A194" s="19">
        <v>7</v>
      </c>
      <c r="B194" s="20" t="s">
        <v>396</v>
      </c>
      <c r="C194" s="96" t="s">
        <v>870</v>
      </c>
      <c r="D194" s="20" t="s">
        <v>397</v>
      </c>
      <c r="E194" s="21">
        <v>92.5</v>
      </c>
      <c r="F194" s="22">
        <v>4.73</v>
      </c>
      <c r="G194" s="22">
        <v>4.725</v>
      </c>
      <c r="H194" s="22">
        <f t="shared" si="29"/>
        <v>33.54</v>
      </c>
      <c r="I194" s="22">
        <v>2.473</v>
      </c>
      <c r="J194" s="22">
        <v>1.121</v>
      </c>
      <c r="K194" s="22">
        <v>1.136</v>
      </c>
      <c r="L194" s="25">
        <v>0</v>
      </c>
      <c r="M194" s="22">
        <f t="shared" si="30"/>
        <v>6.773999999999999</v>
      </c>
      <c r="N194" s="22">
        <f t="shared" si="31"/>
        <v>10.363000000000001</v>
      </c>
      <c r="O194" s="22">
        <f t="shared" si="32"/>
        <v>9.471</v>
      </c>
      <c r="P194" s="22">
        <f t="shared" si="33"/>
        <v>6.946999999999999</v>
      </c>
    </row>
    <row r="195" spans="1:16" ht="15">
      <c r="A195" s="19">
        <v>8</v>
      </c>
      <c r="B195" s="20" t="s">
        <v>398</v>
      </c>
      <c r="C195" s="96" t="s">
        <v>871</v>
      </c>
      <c r="D195" s="20" t="s">
        <v>399</v>
      </c>
      <c r="E195" s="21">
        <v>91</v>
      </c>
      <c r="F195" s="22">
        <v>6.169</v>
      </c>
      <c r="G195" s="22">
        <f>F195</f>
        <v>6.169</v>
      </c>
      <c r="H195" s="22">
        <f t="shared" si="29"/>
        <v>39.708999999999996</v>
      </c>
      <c r="I195" s="22">
        <v>2.026</v>
      </c>
      <c r="J195" s="22">
        <v>1.381</v>
      </c>
      <c r="K195" s="22">
        <v>1.381</v>
      </c>
      <c r="L195" s="22">
        <v>1.381</v>
      </c>
      <c r="M195" s="22">
        <f t="shared" si="30"/>
        <v>8.799999999999999</v>
      </c>
      <c r="N195" s="22">
        <f t="shared" si="31"/>
        <v>11.744000000000002</v>
      </c>
      <c r="O195" s="22">
        <f t="shared" si="32"/>
        <v>10.852</v>
      </c>
      <c r="P195" s="22">
        <f t="shared" si="33"/>
        <v>8.328</v>
      </c>
    </row>
    <row r="196" spans="1:16" ht="15">
      <c r="A196" s="19">
        <v>9</v>
      </c>
      <c r="B196" s="20" t="s">
        <v>400</v>
      </c>
      <c r="C196" s="96" t="s">
        <v>872</v>
      </c>
      <c r="D196" s="20" t="s">
        <v>401</v>
      </c>
      <c r="E196" s="21">
        <v>90</v>
      </c>
      <c r="F196" s="28">
        <v>6.766</v>
      </c>
      <c r="G196" s="22">
        <f>F196</f>
        <v>6.766</v>
      </c>
      <c r="H196" s="22">
        <f t="shared" si="29"/>
        <v>46.474999999999994</v>
      </c>
      <c r="I196" s="22">
        <v>1.96</v>
      </c>
      <c r="J196" s="28">
        <v>1.572</v>
      </c>
      <c r="K196" s="28">
        <v>1.617</v>
      </c>
      <c r="L196" s="28">
        <v>1.617</v>
      </c>
      <c r="M196" s="22">
        <f t="shared" si="30"/>
        <v>10.759999999999998</v>
      </c>
      <c r="N196" s="22">
        <f t="shared" si="31"/>
        <v>13.316000000000003</v>
      </c>
      <c r="O196" s="22">
        <f t="shared" si="32"/>
        <v>12.469000000000001</v>
      </c>
      <c r="P196" s="22">
        <f t="shared" si="33"/>
        <v>9.945</v>
      </c>
    </row>
    <row r="197" spans="1:17" ht="15.75" thickBot="1">
      <c r="A197" s="35">
        <v>10</v>
      </c>
      <c r="B197" s="36" t="s">
        <v>402</v>
      </c>
      <c r="C197" s="143" t="s">
        <v>873</v>
      </c>
      <c r="D197" s="36" t="s">
        <v>403</v>
      </c>
      <c r="E197" s="37">
        <v>88.5</v>
      </c>
      <c r="F197" s="38">
        <v>6.295</v>
      </c>
      <c r="G197" s="39">
        <f>F197</f>
        <v>6.295</v>
      </c>
      <c r="H197" s="39">
        <f t="shared" si="29"/>
        <v>52.769999999999996</v>
      </c>
      <c r="I197" s="39">
        <v>2.99</v>
      </c>
      <c r="J197" s="38">
        <v>1.097</v>
      </c>
      <c r="K197" s="38">
        <v>1.104</v>
      </c>
      <c r="L197" s="38">
        <v>1.104</v>
      </c>
      <c r="M197" s="39">
        <f t="shared" si="30"/>
        <v>13.749999999999998</v>
      </c>
      <c r="N197" s="39">
        <f t="shared" si="31"/>
        <v>14.413000000000002</v>
      </c>
      <c r="O197" s="39">
        <f t="shared" si="32"/>
        <v>13.573</v>
      </c>
      <c r="P197" s="40">
        <f t="shared" si="33"/>
        <v>11.049</v>
      </c>
      <c r="Q197" s="41">
        <f>M197</f>
        <v>13.749999999999998</v>
      </c>
    </row>
    <row r="198" spans="1:16" ht="15">
      <c r="A198" s="42">
        <v>11</v>
      </c>
      <c r="B198" s="56" t="s">
        <v>404</v>
      </c>
      <c r="C198" s="144" t="s">
        <v>874</v>
      </c>
      <c r="D198" s="52" t="s">
        <v>405</v>
      </c>
      <c r="E198" s="57">
        <v>88</v>
      </c>
      <c r="F198" s="45">
        <v>2.173</v>
      </c>
      <c r="G198" s="46">
        <v>2.133</v>
      </c>
      <c r="H198" s="46">
        <f t="shared" si="29"/>
        <v>54.903</v>
      </c>
      <c r="I198" s="47">
        <v>0.458</v>
      </c>
      <c r="J198" s="45">
        <v>0.827</v>
      </c>
      <c r="K198" s="45">
        <v>0.888</v>
      </c>
      <c r="L198" s="45">
        <v>0</v>
      </c>
      <c r="M198" s="47">
        <f t="shared" si="30"/>
        <v>14.207999999999998</v>
      </c>
      <c r="N198" s="46">
        <f t="shared" si="31"/>
        <v>15.240000000000002</v>
      </c>
      <c r="O198" s="46">
        <f t="shared" si="32"/>
        <v>14.461</v>
      </c>
      <c r="P198" s="46">
        <f t="shared" si="33"/>
        <v>11.049</v>
      </c>
    </row>
    <row r="199" spans="1:16" ht="15">
      <c r="A199" s="42">
        <v>12</v>
      </c>
      <c r="B199" s="52" t="s">
        <v>406</v>
      </c>
      <c r="C199" s="93" t="s">
        <v>875</v>
      </c>
      <c r="D199" s="52" t="s">
        <v>407</v>
      </c>
      <c r="E199" s="61">
        <v>87.25</v>
      </c>
      <c r="F199" s="46">
        <v>4.554</v>
      </c>
      <c r="G199" s="46">
        <v>4.494</v>
      </c>
      <c r="H199" s="46">
        <f t="shared" si="29"/>
        <v>59.397</v>
      </c>
      <c r="I199" s="47">
        <v>0.702</v>
      </c>
      <c r="J199" s="46">
        <v>1.286</v>
      </c>
      <c r="K199" s="46">
        <v>1.283</v>
      </c>
      <c r="L199" s="46">
        <v>1.283</v>
      </c>
      <c r="M199" s="47">
        <f t="shared" si="30"/>
        <v>14.909999999999998</v>
      </c>
      <c r="N199" s="46">
        <f t="shared" si="31"/>
        <v>16.526000000000003</v>
      </c>
      <c r="O199" s="46">
        <f t="shared" si="32"/>
        <v>15.744</v>
      </c>
      <c r="P199" s="46">
        <f t="shared" si="33"/>
        <v>12.331999999999999</v>
      </c>
    </row>
    <row r="200" spans="1:16" ht="15">
      <c r="A200" s="42">
        <v>13</v>
      </c>
      <c r="B200" s="56" t="s">
        <v>408</v>
      </c>
      <c r="C200" s="141" t="s">
        <v>876</v>
      </c>
      <c r="D200" s="52" t="s">
        <v>409</v>
      </c>
      <c r="E200" s="57">
        <v>87</v>
      </c>
      <c r="F200" s="45">
        <v>5.235</v>
      </c>
      <c r="G200" s="46">
        <f>F200</f>
        <v>5.235</v>
      </c>
      <c r="H200" s="46">
        <f t="shared" si="29"/>
        <v>64.632</v>
      </c>
      <c r="I200" s="47">
        <v>0.84</v>
      </c>
      <c r="J200" s="45">
        <v>1.578</v>
      </c>
      <c r="K200" s="45">
        <v>1.609</v>
      </c>
      <c r="L200" s="45">
        <v>1.208</v>
      </c>
      <c r="M200" s="47">
        <f t="shared" si="30"/>
        <v>15.749999999999998</v>
      </c>
      <c r="N200" s="46">
        <f t="shared" si="31"/>
        <v>18.104000000000003</v>
      </c>
      <c r="O200" s="46">
        <f t="shared" si="32"/>
        <v>17.353</v>
      </c>
      <c r="P200" s="46">
        <f t="shared" si="33"/>
        <v>13.54</v>
      </c>
    </row>
    <row r="201" spans="1:16" ht="15">
      <c r="A201" s="42">
        <v>14</v>
      </c>
      <c r="B201" s="56" t="s">
        <v>410</v>
      </c>
      <c r="C201" s="141" t="s">
        <v>877</v>
      </c>
      <c r="D201" s="52" t="s">
        <v>411</v>
      </c>
      <c r="E201" s="57">
        <v>77</v>
      </c>
      <c r="F201" s="46">
        <v>2.411</v>
      </c>
      <c r="G201" s="46">
        <v>2.371</v>
      </c>
      <c r="H201" s="46">
        <f t="shared" si="29"/>
        <v>67.003</v>
      </c>
      <c r="I201" s="47">
        <v>0.279</v>
      </c>
      <c r="J201" s="46">
        <v>0.688</v>
      </c>
      <c r="K201" s="46">
        <v>0.744</v>
      </c>
      <c r="L201" s="46">
        <v>0.7</v>
      </c>
      <c r="M201" s="47">
        <f t="shared" si="30"/>
        <v>16.029</v>
      </c>
      <c r="N201" s="46">
        <f t="shared" si="31"/>
        <v>18.792</v>
      </c>
      <c r="O201" s="46">
        <f t="shared" si="32"/>
        <v>18.097</v>
      </c>
      <c r="P201" s="46">
        <f t="shared" si="33"/>
        <v>14.239999999999998</v>
      </c>
    </row>
    <row r="202" spans="1:16" ht="15">
      <c r="A202" s="42">
        <v>15</v>
      </c>
      <c r="B202" s="56" t="s">
        <v>412</v>
      </c>
      <c r="C202" s="141" t="s">
        <v>878</v>
      </c>
      <c r="D202" s="52" t="s">
        <v>413</v>
      </c>
      <c r="E202" s="57">
        <v>76.5</v>
      </c>
      <c r="F202" s="45">
        <v>3.197</v>
      </c>
      <c r="G202" s="46">
        <v>3.133</v>
      </c>
      <c r="H202" s="46">
        <f t="shared" si="29"/>
        <v>70.136</v>
      </c>
      <c r="I202" s="47">
        <v>0.464</v>
      </c>
      <c r="J202" s="45">
        <v>0.908</v>
      </c>
      <c r="K202" s="45">
        <v>0.986</v>
      </c>
      <c r="L202" s="45">
        <v>0.839</v>
      </c>
      <c r="M202" s="47">
        <f t="shared" si="30"/>
        <v>16.493</v>
      </c>
      <c r="N202" s="46">
        <f t="shared" si="31"/>
        <v>19.700000000000003</v>
      </c>
      <c r="O202" s="46">
        <f t="shared" si="32"/>
        <v>19.083000000000002</v>
      </c>
      <c r="P202" s="46">
        <f t="shared" si="33"/>
        <v>15.078999999999999</v>
      </c>
    </row>
    <row r="203" spans="1:16" ht="15">
      <c r="A203" s="42">
        <v>16</v>
      </c>
      <c r="B203" s="56" t="s">
        <v>414</v>
      </c>
      <c r="C203" s="141" t="s">
        <v>879</v>
      </c>
      <c r="D203" s="52" t="s">
        <v>415</v>
      </c>
      <c r="E203" s="57">
        <v>69</v>
      </c>
      <c r="F203" s="46">
        <v>2.493</v>
      </c>
      <c r="G203" s="46">
        <f>F203</f>
        <v>2.493</v>
      </c>
      <c r="H203" s="46">
        <f t="shared" si="29"/>
        <v>72.62899999999999</v>
      </c>
      <c r="I203" s="47">
        <v>0.366</v>
      </c>
      <c r="J203" s="46">
        <v>0.765</v>
      </c>
      <c r="K203" s="46">
        <v>0.752</v>
      </c>
      <c r="L203" s="46">
        <v>0.61</v>
      </c>
      <c r="M203" s="47">
        <f t="shared" si="30"/>
        <v>16.858999999999998</v>
      </c>
      <c r="N203" s="46">
        <f t="shared" si="31"/>
        <v>20.465000000000003</v>
      </c>
      <c r="O203" s="46">
        <f t="shared" si="32"/>
        <v>19.835</v>
      </c>
      <c r="P203" s="46">
        <f t="shared" si="33"/>
        <v>15.688999999999998</v>
      </c>
    </row>
    <row r="208" spans="1:4" ht="18.75">
      <c r="A208" s="1" t="s">
        <v>416</v>
      </c>
      <c r="B208" s="1"/>
      <c r="C208" s="1"/>
      <c r="D208" s="1"/>
    </row>
    <row r="209" spans="1:4" ht="18.75">
      <c r="A209" s="1"/>
      <c r="B209" s="1"/>
      <c r="C209" s="1"/>
      <c r="D209" s="1"/>
    </row>
    <row r="210" spans="1:9" ht="18.75">
      <c r="A210" s="5"/>
      <c r="B210" s="6">
        <v>0.65</v>
      </c>
      <c r="C210" s="11" t="s">
        <v>141</v>
      </c>
      <c r="D210" s="129">
        <v>12</v>
      </c>
      <c r="E210" s="129"/>
      <c r="F210" s="7"/>
      <c r="G210" s="8"/>
      <c r="H210" s="9"/>
      <c r="I210" s="10"/>
    </row>
    <row r="211" spans="1:4" ht="18.75">
      <c r="A211" s="1"/>
      <c r="B211" s="1"/>
      <c r="C211" s="1"/>
      <c r="D211" s="1"/>
    </row>
    <row r="212" spans="1:16" ht="24.75" customHeight="1">
      <c r="A212" s="14" t="s">
        <v>63</v>
      </c>
      <c r="B212" s="14" t="s">
        <v>64</v>
      </c>
      <c r="C212" s="14" t="s">
        <v>712</v>
      </c>
      <c r="D212" s="14" t="s">
        <v>65</v>
      </c>
      <c r="E212" s="15" t="s">
        <v>66</v>
      </c>
      <c r="F212" s="16" t="s">
        <v>67</v>
      </c>
      <c r="G212" s="17" t="s">
        <v>68</v>
      </c>
      <c r="H212" s="16" t="s">
        <v>69</v>
      </c>
      <c r="I212" s="16" t="s">
        <v>70</v>
      </c>
      <c r="J212" s="18" t="s">
        <v>71</v>
      </c>
      <c r="K212" s="18" t="s">
        <v>72</v>
      </c>
      <c r="L212" s="18" t="s">
        <v>73</v>
      </c>
      <c r="M212" s="16" t="s">
        <v>74</v>
      </c>
      <c r="N212" s="16" t="s">
        <v>75</v>
      </c>
      <c r="O212" s="16" t="s">
        <v>76</v>
      </c>
      <c r="P212" s="16" t="s">
        <v>77</v>
      </c>
    </row>
    <row r="213" spans="1:16" ht="15">
      <c r="A213" s="19">
        <v>1</v>
      </c>
      <c r="B213" s="20" t="s">
        <v>417</v>
      </c>
      <c r="C213" s="96" t="s">
        <v>880</v>
      </c>
      <c r="D213" s="19" t="s">
        <v>418</v>
      </c>
      <c r="E213" s="20">
        <v>98</v>
      </c>
      <c r="F213" s="22">
        <v>3.19</v>
      </c>
      <c r="G213" s="22">
        <v>3.01</v>
      </c>
      <c r="H213" s="22">
        <f>G213</f>
        <v>3.01</v>
      </c>
      <c r="I213" s="22">
        <v>0.43</v>
      </c>
      <c r="J213" s="22">
        <v>0.92</v>
      </c>
      <c r="K213" s="22">
        <v>0.92</v>
      </c>
      <c r="L213" s="22">
        <v>0.92</v>
      </c>
      <c r="M213" s="22">
        <f>I213</f>
        <v>0.43</v>
      </c>
      <c r="N213" s="22">
        <f>J213</f>
        <v>0.92</v>
      </c>
      <c r="O213" s="22">
        <f>K213</f>
        <v>0.92</v>
      </c>
      <c r="P213" s="22">
        <f>L213</f>
        <v>0.92</v>
      </c>
    </row>
    <row r="214" spans="1:16" ht="15">
      <c r="A214" s="19">
        <v>2</v>
      </c>
      <c r="B214" s="20" t="s">
        <v>419</v>
      </c>
      <c r="C214" s="96" t="s">
        <v>881</v>
      </c>
      <c r="D214" s="74" t="s">
        <v>420</v>
      </c>
      <c r="E214" s="20">
        <v>97.5</v>
      </c>
      <c r="F214" s="22">
        <v>3.522</v>
      </c>
      <c r="G214" s="22">
        <f>F214</f>
        <v>3.522</v>
      </c>
      <c r="H214" s="22">
        <f aca="true" t="shared" si="34" ref="H214:H230">H213+G214</f>
        <v>6.532</v>
      </c>
      <c r="I214" s="22">
        <v>0.444</v>
      </c>
      <c r="J214" s="22">
        <v>0.986</v>
      </c>
      <c r="K214" s="22">
        <v>1.062</v>
      </c>
      <c r="L214" s="22">
        <v>1.03</v>
      </c>
      <c r="M214" s="22">
        <f aca="true" t="shared" si="35" ref="M214:M230">M213+I214</f>
        <v>0.874</v>
      </c>
      <c r="N214" s="22">
        <f aca="true" t="shared" si="36" ref="N214:N230">N213+J214</f>
        <v>1.9060000000000001</v>
      </c>
      <c r="O214" s="22">
        <f aca="true" t="shared" si="37" ref="O214:O230">O213+K214</f>
        <v>1.9820000000000002</v>
      </c>
      <c r="P214" s="22">
        <f aca="true" t="shared" si="38" ref="P214:P230">P213+L214</f>
        <v>1.9500000000000002</v>
      </c>
    </row>
    <row r="215" spans="1:16" ht="15">
      <c r="A215" s="19">
        <v>3</v>
      </c>
      <c r="B215" s="20" t="s">
        <v>421</v>
      </c>
      <c r="C215" s="96" t="s">
        <v>882</v>
      </c>
      <c r="D215" s="19" t="s">
        <v>422</v>
      </c>
      <c r="E215" s="20">
        <v>97.5</v>
      </c>
      <c r="F215" s="22">
        <v>2.949</v>
      </c>
      <c r="G215" s="22">
        <v>2.211</v>
      </c>
      <c r="H215" s="22">
        <f t="shared" si="34"/>
        <v>8.743</v>
      </c>
      <c r="I215" s="22">
        <v>0.415</v>
      </c>
      <c r="J215" s="22">
        <v>0.928</v>
      </c>
      <c r="K215" s="22">
        <v>0.803</v>
      </c>
      <c r="L215" s="22">
        <v>0.803</v>
      </c>
      <c r="M215" s="22">
        <f t="shared" si="35"/>
        <v>1.289</v>
      </c>
      <c r="N215" s="22">
        <f t="shared" si="36"/>
        <v>2.834</v>
      </c>
      <c r="O215" s="22">
        <f t="shared" si="37"/>
        <v>2.785</v>
      </c>
      <c r="P215" s="22">
        <f t="shared" si="38"/>
        <v>2.753</v>
      </c>
    </row>
    <row r="216" spans="1:16" ht="15">
      <c r="A216" s="19">
        <v>4</v>
      </c>
      <c r="B216" s="20" t="s">
        <v>423</v>
      </c>
      <c r="C216" s="96" t="s">
        <v>883</v>
      </c>
      <c r="D216" s="19" t="s">
        <v>424</v>
      </c>
      <c r="E216" s="20">
        <v>96</v>
      </c>
      <c r="F216" s="22">
        <v>5.498</v>
      </c>
      <c r="G216" s="22">
        <f>F216</f>
        <v>5.498</v>
      </c>
      <c r="H216" s="22">
        <f t="shared" si="34"/>
        <v>14.241</v>
      </c>
      <c r="I216" s="22">
        <v>0.921</v>
      </c>
      <c r="J216" s="22">
        <v>1.513</v>
      </c>
      <c r="K216" s="22">
        <v>1.526</v>
      </c>
      <c r="L216" s="22">
        <v>1.538</v>
      </c>
      <c r="M216" s="22">
        <f t="shared" si="35"/>
        <v>2.21</v>
      </c>
      <c r="N216" s="22">
        <f t="shared" si="36"/>
        <v>4.3469999999999995</v>
      </c>
      <c r="O216" s="22">
        <f t="shared" si="37"/>
        <v>4.311</v>
      </c>
      <c r="P216" s="22">
        <f t="shared" si="38"/>
        <v>4.291</v>
      </c>
    </row>
    <row r="217" spans="1:16" ht="15">
      <c r="A217" s="19">
        <v>5</v>
      </c>
      <c r="B217" s="20" t="s">
        <v>425</v>
      </c>
      <c r="C217" s="96" t="s">
        <v>884</v>
      </c>
      <c r="D217" s="19" t="s">
        <v>426</v>
      </c>
      <c r="E217" s="20">
        <v>95</v>
      </c>
      <c r="F217" s="22">
        <v>2.041</v>
      </c>
      <c r="G217" s="22">
        <f>F217</f>
        <v>2.041</v>
      </c>
      <c r="H217" s="22">
        <f t="shared" si="34"/>
        <v>16.282</v>
      </c>
      <c r="I217" s="22">
        <v>0.437</v>
      </c>
      <c r="J217" s="22">
        <v>0.785</v>
      </c>
      <c r="K217" s="22">
        <v>0.819</v>
      </c>
      <c r="L217" s="25">
        <v>0</v>
      </c>
      <c r="M217" s="22">
        <f t="shared" si="35"/>
        <v>2.647</v>
      </c>
      <c r="N217" s="22">
        <f t="shared" si="36"/>
        <v>5.132</v>
      </c>
      <c r="O217" s="22">
        <f t="shared" si="37"/>
        <v>5.13</v>
      </c>
      <c r="P217" s="22">
        <f t="shared" si="38"/>
        <v>4.291</v>
      </c>
    </row>
    <row r="218" spans="1:16" ht="15">
      <c r="A218" s="19">
        <v>6</v>
      </c>
      <c r="B218" s="20" t="s">
        <v>427</v>
      </c>
      <c r="C218" s="96" t="s">
        <v>885</v>
      </c>
      <c r="D218" s="19" t="s">
        <v>428</v>
      </c>
      <c r="E218" s="20">
        <v>95</v>
      </c>
      <c r="F218" s="22">
        <v>7.224</v>
      </c>
      <c r="G218" s="22">
        <f>F218</f>
        <v>7.224</v>
      </c>
      <c r="H218" s="22">
        <f t="shared" si="34"/>
        <v>23.506</v>
      </c>
      <c r="I218" s="22">
        <v>1.28</v>
      </c>
      <c r="J218" s="22">
        <v>1.946</v>
      </c>
      <c r="K218" s="22">
        <v>1.999</v>
      </c>
      <c r="L218" s="22">
        <v>1.999</v>
      </c>
      <c r="M218" s="22">
        <f t="shared" si="35"/>
        <v>3.9269999999999996</v>
      </c>
      <c r="N218" s="22">
        <f t="shared" si="36"/>
        <v>7.077999999999999</v>
      </c>
      <c r="O218" s="22">
        <f t="shared" si="37"/>
        <v>7.129</v>
      </c>
      <c r="P218" s="22">
        <f t="shared" si="38"/>
        <v>6.290000000000001</v>
      </c>
    </row>
    <row r="219" spans="1:17" ht="15">
      <c r="A219" s="19">
        <v>7</v>
      </c>
      <c r="B219" s="20" t="s">
        <v>429</v>
      </c>
      <c r="C219" s="96" t="s">
        <v>886</v>
      </c>
      <c r="D219" s="19" t="s">
        <v>430</v>
      </c>
      <c r="E219" s="20">
        <v>95</v>
      </c>
      <c r="F219" s="22">
        <v>2.951</v>
      </c>
      <c r="G219" s="22">
        <v>2.926</v>
      </c>
      <c r="H219" s="22">
        <f t="shared" si="34"/>
        <v>26.432000000000002</v>
      </c>
      <c r="I219" s="22">
        <v>0.38</v>
      </c>
      <c r="J219" s="22">
        <v>0.859</v>
      </c>
      <c r="K219" s="22">
        <v>0.739</v>
      </c>
      <c r="L219" s="22">
        <v>0.973</v>
      </c>
      <c r="M219" s="22">
        <f t="shared" si="35"/>
        <v>4.3069999999999995</v>
      </c>
      <c r="N219" s="22">
        <f t="shared" si="36"/>
        <v>7.936999999999999</v>
      </c>
      <c r="O219" s="22">
        <f t="shared" si="37"/>
        <v>7.867999999999999</v>
      </c>
      <c r="P219" s="22">
        <f t="shared" si="38"/>
        <v>7.263000000000001</v>
      </c>
      <c r="Q219" s="55"/>
    </row>
    <row r="220" spans="1:16" ht="15">
      <c r="A220" s="19">
        <v>8</v>
      </c>
      <c r="B220" s="20" t="s">
        <v>431</v>
      </c>
      <c r="C220" s="96" t="s">
        <v>887</v>
      </c>
      <c r="D220" s="19" t="s">
        <v>432</v>
      </c>
      <c r="E220" s="20">
        <v>92.5</v>
      </c>
      <c r="F220" s="22">
        <v>3.354</v>
      </c>
      <c r="G220" s="22">
        <f>F220</f>
        <v>3.354</v>
      </c>
      <c r="H220" s="22">
        <f t="shared" si="34"/>
        <v>29.786</v>
      </c>
      <c r="I220" s="22">
        <v>0.632</v>
      </c>
      <c r="J220" s="22">
        <v>0.895</v>
      </c>
      <c r="K220" s="22">
        <v>0.9</v>
      </c>
      <c r="L220" s="22">
        <v>0.927</v>
      </c>
      <c r="M220" s="22">
        <f t="shared" si="35"/>
        <v>4.938999999999999</v>
      </c>
      <c r="N220" s="22">
        <f t="shared" si="36"/>
        <v>8.831999999999999</v>
      </c>
      <c r="O220" s="22">
        <f t="shared" si="37"/>
        <v>8.767999999999999</v>
      </c>
      <c r="P220" s="22">
        <f t="shared" si="38"/>
        <v>8.190000000000001</v>
      </c>
    </row>
    <row r="221" spans="1:16" ht="15">
      <c r="A221" s="19">
        <v>9</v>
      </c>
      <c r="B221" s="20" t="s">
        <v>433</v>
      </c>
      <c r="C221" s="96" t="s">
        <v>888</v>
      </c>
      <c r="D221" s="74" t="s">
        <v>434</v>
      </c>
      <c r="E221" s="20">
        <v>92</v>
      </c>
      <c r="F221" s="22">
        <v>4.6</v>
      </c>
      <c r="G221" s="22">
        <v>4.575</v>
      </c>
      <c r="H221" s="22">
        <f t="shared" si="34"/>
        <v>34.361000000000004</v>
      </c>
      <c r="I221" s="22">
        <v>0.682</v>
      </c>
      <c r="J221" s="22">
        <v>1.322</v>
      </c>
      <c r="K221" s="22">
        <v>1.303</v>
      </c>
      <c r="L221" s="22">
        <v>1.293</v>
      </c>
      <c r="M221" s="22">
        <f t="shared" si="35"/>
        <v>5.6209999999999996</v>
      </c>
      <c r="N221" s="22">
        <f t="shared" si="36"/>
        <v>10.154</v>
      </c>
      <c r="O221" s="22">
        <f t="shared" si="37"/>
        <v>10.070999999999998</v>
      </c>
      <c r="P221" s="22">
        <f t="shared" si="38"/>
        <v>9.483</v>
      </c>
    </row>
    <row r="222" spans="1:16" ht="15">
      <c r="A222" s="19">
        <v>10</v>
      </c>
      <c r="B222" s="20" t="s">
        <v>435</v>
      </c>
      <c r="C222" s="96" t="s">
        <v>889</v>
      </c>
      <c r="D222" s="74" t="s">
        <v>436</v>
      </c>
      <c r="E222" s="20">
        <v>92</v>
      </c>
      <c r="F222" s="22">
        <v>4.715</v>
      </c>
      <c r="G222" s="22">
        <f>F222</f>
        <v>4.715</v>
      </c>
      <c r="H222" s="22">
        <f t="shared" si="34"/>
        <v>39.07600000000001</v>
      </c>
      <c r="I222" s="22">
        <v>0.634</v>
      </c>
      <c r="J222" s="22">
        <v>1.32</v>
      </c>
      <c r="K222" s="22">
        <v>1.403</v>
      </c>
      <c r="L222" s="22">
        <v>1.358</v>
      </c>
      <c r="M222" s="22">
        <f t="shared" si="35"/>
        <v>6.255</v>
      </c>
      <c r="N222" s="22">
        <f t="shared" si="36"/>
        <v>11.474</v>
      </c>
      <c r="O222" s="22">
        <f t="shared" si="37"/>
        <v>11.473999999999998</v>
      </c>
      <c r="P222" s="22">
        <f t="shared" si="38"/>
        <v>10.841000000000001</v>
      </c>
    </row>
    <row r="223" spans="1:16" ht="15">
      <c r="A223" s="19">
        <v>11</v>
      </c>
      <c r="B223" s="20" t="s">
        <v>437</v>
      </c>
      <c r="C223" s="96" t="s">
        <v>890</v>
      </c>
      <c r="D223" s="92" t="s">
        <v>438</v>
      </c>
      <c r="E223" s="20">
        <v>91.5</v>
      </c>
      <c r="F223" s="28">
        <v>3.035</v>
      </c>
      <c r="G223" s="22">
        <f>F223</f>
        <v>3.035</v>
      </c>
      <c r="H223" s="22">
        <f t="shared" si="34"/>
        <v>42.111000000000004</v>
      </c>
      <c r="I223" s="22">
        <v>0.655</v>
      </c>
      <c r="J223" s="22">
        <v>1.231</v>
      </c>
      <c r="K223" s="22">
        <v>1.149</v>
      </c>
      <c r="L223" s="25">
        <v>0</v>
      </c>
      <c r="M223" s="22">
        <f t="shared" si="35"/>
        <v>6.91</v>
      </c>
      <c r="N223" s="22">
        <f t="shared" si="36"/>
        <v>12.705</v>
      </c>
      <c r="O223" s="22">
        <f t="shared" si="37"/>
        <v>12.622999999999998</v>
      </c>
      <c r="P223" s="22">
        <f t="shared" si="38"/>
        <v>10.841000000000001</v>
      </c>
    </row>
    <row r="224" spans="1:17" ht="15.75" thickBot="1">
      <c r="A224" s="35">
        <v>12</v>
      </c>
      <c r="B224" s="36" t="s">
        <v>439</v>
      </c>
      <c r="C224" s="143" t="s">
        <v>891</v>
      </c>
      <c r="D224" s="36" t="s">
        <v>432</v>
      </c>
      <c r="E224" s="37">
        <v>90</v>
      </c>
      <c r="F224" s="38">
        <v>2.405</v>
      </c>
      <c r="G224" s="39">
        <f>F224</f>
        <v>2.405</v>
      </c>
      <c r="H224" s="39">
        <f t="shared" si="34"/>
        <v>44.516000000000005</v>
      </c>
      <c r="I224" s="39">
        <v>0.468</v>
      </c>
      <c r="J224" s="38">
        <v>0.635</v>
      </c>
      <c r="K224" s="38">
        <v>0.635</v>
      </c>
      <c r="L224" s="38">
        <v>0.667</v>
      </c>
      <c r="M224" s="39">
        <f t="shared" si="35"/>
        <v>7.378</v>
      </c>
      <c r="N224" s="39">
        <f t="shared" si="36"/>
        <v>13.34</v>
      </c>
      <c r="O224" s="39">
        <f t="shared" si="37"/>
        <v>13.257999999999997</v>
      </c>
      <c r="P224" s="40">
        <f t="shared" si="38"/>
        <v>11.508000000000001</v>
      </c>
      <c r="Q224" s="41">
        <f>M224</f>
        <v>7.378</v>
      </c>
    </row>
    <row r="225" spans="1:16" ht="15">
      <c r="A225" s="42">
        <v>13</v>
      </c>
      <c r="B225" s="52" t="s">
        <v>440</v>
      </c>
      <c r="C225" s="147" t="s">
        <v>892</v>
      </c>
      <c r="D225" s="93" t="s">
        <v>441</v>
      </c>
      <c r="E225" s="52">
        <v>90</v>
      </c>
      <c r="F225" s="45">
        <v>0.896</v>
      </c>
      <c r="G225" s="46">
        <v>0.816</v>
      </c>
      <c r="H225" s="46">
        <f t="shared" si="34"/>
        <v>45.33200000000001</v>
      </c>
      <c r="I225" s="47">
        <v>0.342</v>
      </c>
      <c r="J225" s="47">
        <v>0.276</v>
      </c>
      <c r="K225" s="47">
        <v>0.278</v>
      </c>
      <c r="L225" s="48">
        <v>0</v>
      </c>
      <c r="M225" s="47">
        <f t="shared" si="35"/>
        <v>7.72</v>
      </c>
      <c r="N225" s="47">
        <f t="shared" si="36"/>
        <v>13.616</v>
      </c>
      <c r="O225" s="47">
        <f t="shared" si="37"/>
        <v>13.535999999999998</v>
      </c>
      <c r="P225" s="47">
        <f t="shared" si="38"/>
        <v>11.508000000000001</v>
      </c>
    </row>
    <row r="226" spans="1:16" ht="15">
      <c r="A226" s="42">
        <v>14</v>
      </c>
      <c r="B226" s="52" t="s">
        <v>442</v>
      </c>
      <c r="C226" s="93" t="s">
        <v>893</v>
      </c>
      <c r="D226" s="42" t="s">
        <v>443</v>
      </c>
      <c r="E226" s="52">
        <v>90</v>
      </c>
      <c r="F226" s="46">
        <v>1.731</v>
      </c>
      <c r="G226" s="46">
        <f>F226</f>
        <v>1.731</v>
      </c>
      <c r="H226" s="46">
        <f t="shared" si="34"/>
        <v>47.06300000000001</v>
      </c>
      <c r="I226" s="47">
        <v>0.191</v>
      </c>
      <c r="J226" s="47">
        <v>0.515</v>
      </c>
      <c r="K226" s="47">
        <v>0.545</v>
      </c>
      <c r="L226" s="47">
        <v>0.48</v>
      </c>
      <c r="M226" s="47">
        <f t="shared" si="35"/>
        <v>7.911</v>
      </c>
      <c r="N226" s="47">
        <f t="shared" si="36"/>
        <v>14.131</v>
      </c>
      <c r="O226" s="47">
        <f t="shared" si="37"/>
        <v>14.080999999999998</v>
      </c>
      <c r="P226" s="47">
        <f t="shared" si="38"/>
        <v>11.988000000000001</v>
      </c>
    </row>
    <row r="227" spans="1:16" ht="15">
      <c r="A227" s="42">
        <v>15</v>
      </c>
      <c r="B227" s="52" t="s">
        <v>444</v>
      </c>
      <c r="C227" s="93" t="s">
        <v>894</v>
      </c>
      <c r="D227" s="42" t="s">
        <v>445</v>
      </c>
      <c r="E227" s="52">
        <v>87</v>
      </c>
      <c r="F227" s="46">
        <v>5.846</v>
      </c>
      <c r="G227" s="46">
        <v>5.821</v>
      </c>
      <c r="H227" s="46">
        <f t="shared" si="34"/>
        <v>52.88400000000001</v>
      </c>
      <c r="I227" s="47">
        <v>1.175</v>
      </c>
      <c r="J227" s="47">
        <v>1.553</v>
      </c>
      <c r="K227" s="47">
        <v>1.571</v>
      </c>
      <c r="L227" s="47">
        <v>1.547</v>
      </c>
      <c r="M227" s="47">
        <f t="shared" si="35"/>
        <v>9.086</v>
      </c>
      <c r="N227" s="47">
        <f t="shared" si="36"/>
        <v>15.684000000000001</v>
      </c>
      <c r="O227" s="47">
        <f t="shared" si="37"/>
        <v>15.651999999999997</v>
      </c>
      <c r="P227" s="47">
        <f t="shared" si="38"/>
        <v>13.535000000000002</v>
      </c>
    </row>
    <row r="228" spans="1:16" ht="15">
      <c r="A228" s="42">
        <v>16</v>
      </c>
      <c r="B228" s="52" t="s">
        <v>446</v>
      </c>
      <c r="C228" s="93" t="s">
        <v>895</v>
      </c>
      <c r="D228" s="81" t="s">
        <v>447</v>
      </c>
      <c r="E228" s="52">
        <v>86</v>
      </c>
      <c r="F228" s="46">
        <v>5.092</v>
      </c>
      <c r="G228" s="46">
        <f>F228</f>
        <v>5.092</v>
      </c>
      <c r="H228" s="46">
        <f t="shared" si="34"/>
        <v>57.976000000000006</v>
      </c>
      <c r="I228" s="47">
        <v>0.934</v>
      </c>
      <c r="J228" s="47">
        <v>1.403</v>
      </c>
      <c r="K228" s="47">
        <v>1.403</v>
      </c>
      <c r="L228" s="47">
        <v>1.352</v>
      </c>
      <c r="M228" s="47">
        <f t="shared" si="35"/>
        <v>10.02</v>
      </c>
      <c r="N228" s="47">
        <f t="shared" si="36"/>
        <v>17.087</v>
      </c>
      <c r="O228" s="47">
        <f t="shared" si="37"/>
        <v>17.054999999999996</v>
      </c>
      <c r="P228" s="47">
        <f t="shared" si="38"/>
        <v>14.887000000000002</v>
      </c>
    </row>
    <row r="229" spans="1:16" ht="15">
      <c r="A229" s="42">
        <v>17</v>
      </c>
      <c r="B229" s="52" t="s">
        <v>448</v>
      </c>
      <c r="C229" s="93" t="s">
        <v>896</v>
      </c>
      <c r="D229" s="42" t="s">
        <v>449</v>
      </c>
      <c r="E229" s="52">
        <v>79</v>
      </c>
      <c r="F229" s="46">
        <v>4.275</v>
      </c>
      <c r="G229" s="46">
        <f>F229</f>
        <v>4.275</v>
      </c>
      <c r="H229" s="46">
        <f t="shared" si="34"/>
        <v>62.251000000000005</v>
      </c>
      <c r="I229" s="47">
        <v>0.63</v>
      </c>
      <c r="J229" s="47">
        <v>1.294</v>
      </c>
      <c r="K229" s="47">
        <v>1.258</v>
      </c>
      <c r="L229" s="47">
        <v>1.093</v>
      </c>
      <c r="M229" s="47">
        <f t="shared" si="35"/>
        <v>10.65</v>
      </c>
      <c r="N229" s="47">
        <f t="shared" si="36"/>
        <v>18.381</v>
      </c>
      <c r="O229" s="47">
        <f t="shared" si="37"/>
        <v>18.312999999999995</v>
      </c>
      <c r="P229" s="47">
        <f t="shared" si="38"/>
        <v>15.980000000000002</v>
      </c>
    </row>
    <row r="230" spans="1:16" ht="15">
      <c r="A230" s="42">
        <v>18</v>
      </c>
      <c r="B230" s="52" t="s">
        <v>450</v>
      </c>
      <c r="C230" s="93" t="s">
        <v>897</v>
      </c>
      <c r="D230" s="93" t="s">
        <v>451</v>
      </c>
      <c r="E230" s="52">
        <v>75</v>
      </c>
      <c r="F230" s="45">
        <v>2.639</v>
      </c>
      <c r="G230" s="46">
        <f>F230</f>
        <v>2.639</v>
      </c>
      <c r="H230" s="46">
        <f t="shared" si="34"/>
        <v>64.89</v>
      </c>
      <c r="I230" s="47">
        <v>0.416</v>
      </c>
      <c r="J230" s="47">
        <v>0.741</v>
      </c>
      <c r="K230" s="47">
        <v>0.741</v>
      </c>
      <c r="L230" s="47">
        <v>0.741</v>
      </c>
      <c r="M230" s="47">
        <f t="shared" si="35"/>
        <v>11.066</v>
      </c>
      <c r="N230" s="47">
        <f t="shared" si="36"/>
        <v>19.122</v>
      </c>
      <c r="O230" s="47">
        <f t="shared" si="37"/>
        <v>19.053999999999995</v>
      </c>
      <c r="P230" s="47">
        <f t="shared" si="38"/>
        <v>16.721000000000004</v>
      </c>
    </row>
    <row r="235" spans="1:4" ht="18.75">
      <c r="A235" s="1" t="s">
        <v>452</v>
      </c>
      <c r="B235" s="1"/>
      <c r="C235" s="1"/>
      <c r="D235" s="1"/>
    </row>
    <row r="236" spans="1:4" ht="18.75">
      <c r="A236" s="1"/>
      <c r="B236" s="1"/>
      <c r="C236" s="1"/>
      <c r="D236" s="1"/>
    </row>
    <row r="237" spans="1:9" ht="18.75">
      <c r="A237" s="5"/>
      <c r="B237" s="6">
        <v>0.65</v>
      </c>
      <c r="C237" s="11" t="s">
        <v>141</v>
      </c>
      <c r="D237" s="129">
        <v>11</v>
      </c>
      <c r="E237" s="129"/>
      <c r="F237" s="7"/>
      <c r="G237" s="8"/>
      <c r="H237" s="9"/>
      <c r="I237" s="10"/>
    </row>
    <row r="238" spans="1:4" ht="18.75">
      <c r="A238" s="1"/>
      <c r="B238" s="1"/>
      <c r="C238" s="1"/>
      <c r="D238" s="1"/>
    </row>
    <row r="239" spans="1:16" ht="24.75" customHeight="1">
      <c r="A239" s="14" t="s">
        <v>63</v>
      </c>
      <c r="B239" s="14" t="s">
        <v>64</v>
      </c>
      <c r="C239" s="14" t="s">
        <v>712</v>
      </c>
      <c r="D239" s="14" t="s">
        <v>65</v>
      </c>
      <c r="E239" s="15" t="s">
        <v>66</v>
      </c>
      <c r="F239" s="16" t="s">
        <v>67</v>
      </c>
      <c r="G239" s="17" t="s">
        <v>68</v>
      </c>
      <c r="H239" s="16" t="s">
        <v>69</v>
      </c>
      <c r="I239" s="16" t="s">
        <v>70</v>
      </c>
      <c r="J239" s="18" t="s">
        <v>71</v>
      </c>
      <c r="K239" s="18" t="s">
        <v>72</v>
      </c>
      <c r="L239" s="18" t="s">
        <v>73</v>
      </c>
      <c r="M239" s="16" t="s">
        <v>74</v>
      </c>
      <c r="N239" s="16" t="s">
        <v>75</v>
      </c>
      <c r="O239" s="16" t="s">
        <v>76</v>
      </c>
      <c r="P239" s="16" t="s">
        <v>77</v>
      </c>
    </row>
    <row r="240" spans="1:16" ht="15">
      <c r="A240" s="19">
        <v>1</v>
      </c>
      <c r="B240" s="20" t="s">
        <v>453</v>
      </c>
      <c r="C240" s="96" t="s">
        <v>898</v>
      </c>
      <c r="D240" s="20" t="s">
        <v>454</v>
      </c>
      <c r="E240" s="21">
        <v>83.2</v>
      </c>
      <c r="F240" s="22">
        <v>5.079</v>
      </c>
      <c r="G240" s="22">
        <v>3.656</v>
      </c>
      <c r="H240" s="22">
        <f>G240</f>
        <v>3.656</v>
      </c>
      <c r="I240" s="22">
        <v>1.243</v>
      </c>
      <c r="J240" s="22">
        <v>2.267</v>
      </c>
      <c r="K240" s="22">
        <v>1.569</v>
      </c>
      <c r="L240" s="25">
        <v>0</v>
      </c>
      <c r="M240" s="22">
        <f>I240</f>
        <v>1.243</v>
      </c>
      <c r="N240" s="22">
        <f>J240</f>
        <v>2.267</v>
      </c>
      <c r="O240" s="22">
        <f>K240</f>
        <v>1.569</v>
      </c>
      <c r="P240" s="22">
        <f>L240</f>
        <v>0</v>
      </c>
    </row>
    <row r="241" spans="1:16" ht="15">
      <c r="A241" s="19">
        <v>2</v>
      </c>
      <c r="B241" s="20" t="s">
        <v>455</v>
      </c>
      <c r="C241" s="96" t="s">
        <v>899</v>
      </c>
      <c r="D241" s="20" t="s">
        <v>456</v>
      </c>
      <c r="E241" s="21">
        <v>80</v>
      </c>
      <c r="F241" s="22">
        <v>2.709</v>
      </c>
      <c r="G241" s="22">
        <f>F241</f>
        <v>2.709</v>
      </c>
      <c r="H241" s="22">
        <f aca="true" t="shared" si="39" ref="H241:H256">H240+G241</f>
        <v>6.365</v>
      </c>
      <c r="I241" s="22">
        <v>0.533</v>
      </c>
      <c r="J241" s="22">
        <v>1.152</v>
      </c>
      <c r="K241" s="22">
        <v>1.024</v>
      </c>
      <c r="L241" s="25">
        <v>0</v>
      </c>
      <c r="M241" s="22">
        <f aca="true" t="shared" si="40" ref="M241:M256">M240+I241</f>
        <v>1.7760000000000002</v>
      </c>
      <c r="N241" s="22">
        <f aca="true" t="shared" si="41" ref="N241:N256">N240+J241</f>
        <v>3.4189999999999996</v>
      </c>
      <c r="O241" s="22">
        <f aca="true" t="shared" si="42" ref="O241:O256">O240+K241</f>
        <v>2.593</v>
      </c>
      <c r="P241" s="22">
        <f aca="true" t="shared" si="43" ref="P241:P256">P240+L241</f>
        <v>0</v>
      </c>
    </row>
    <row r="242" spans="1:16" ht="15">
      <c r="A242" s="19">
        <v>3</v>
      </c>
      <c r="B242" s="20" t="s">
        <v>457</v>
      </c>
      <c r="C242" s="96" t="s">
        <v>900</v>
      </c>
      <c r="D242" s="20" t="s">
        <v>458</v>
      </c>
      <c r="E242" s="21">
        <v>76</v>
      </c>
      <c r="F242" s="22">
        <v>2.443</v>
      </c>
      <c r="G242" s="22">
        <v>1.952</v>
      </c>
      <c r="H242" s="22">
        <f t="shared" si="39"/>
        <v>8.317</v>
      </c>
      <c r="I242" s="22">
        <v>0.364</v>
      </c>
      <c r="J242" s="22">
        <v>0.621</v>
      </c>
      <c r="K242" s="22">
        <v>0.699</v>
      </c>
      <c r="L242" s="22">
        <v>0.759</v>
      </c>
      <c r="M242" s="22">
        <f t="shared" si="40"/>
        <v>2.14</v>
      </c>
      <c r="N242" s="22">
        <f t="shared" si="41"/>
        <v>4.039999999999999</v>
      </c>
      <c r="O242" s="22">
        <f t="shared" si="42"/>
        <v>3.292</v>
      </c>
      <c r="P242" s="22">
        <f t="shared" si="43"/>
        <v>0.759</v>
      </c>
    </row>
    <row r="243" spans="1:16" ht="15">
      <c r="A243" s="19">
        <v>4</v>
      </c>
      <c r="B243" s="20" t="s">
        <v>459</v>
      </c>
      <c r="C243" s="96" t="s">
        <v>901</v>
      </c>
      <c r="D243" s="33" t="s">
        <v>460</v>
      </c>
      <c r="E243" s="21">
        <v>74.4</v>
      </c>
      <c r="F243" s="22">
        <v>4.201</v>
      </c>
      <c r="G243" s="22">
        <v>3.19</v>
      </c>
      <c r="H243" s="22">
        <f t="shared" si="39"/>
        <v>11.507</v>
      </c>
      <c r="I243" s="22">
        <v>0.799</v>
      </c>
      <c r="J243" s="22">
        <v>1.134</v>
      </c>
      <c r="K243" s="22">
        <v>1.134</v>
      </c>
      <c r="L243" s="22">
        <v>1.134</v>
      </c>
      <c r="M243" s="22">
        <f t="shared" si="40"/>
        <v>2.939</v>
      </c>
      <c r="N243" s="22">
        <f t="shared" si="41"/>
        <v>5.1739999999999995</v>
      </c>
      <c r="O243" s="22">
        <f t="shared" si="42"/>
        <v>4.426</v>
      </c>
      <c r="P243" s="22">
        <f t="shared" si="43"/>
        <v>1.8929999999999998</v>
      </c>
    </row>
    <row r="244" spans="1:16" ht="15">
      <c r="A244" s="19">
        <v>5</v>
      </c>
      <c r="B244" s="20" t="s">
        <v>461</v>
      </c>
      <c r="C244" s="96" t="s">
        <v>902</v>
      </c>
      <c r="D244" s="20" t="s">
        <v>462</v>
      </c>
      <c r="E244" s="21">
        <v>73.75</v>
      </c>
      <c r="F244" s="28">
        <v>4.975</v>
      </c>
      <c r="G244" s="22">
        <v>4.707</v>
      </c>
      <c r="H244" s="22">
        <f t="shared" si="39"/>
        <v>16.214</v>
      </c>
      <c r="I244" s="22">
        <v>1.278</v>
      </c>
      <c r="J244" s="28">
        <v>1.219</v>
      </c>
      <c r="K244" s="28">
        <v>1.239</v>
      </c>
      <c r="L244" s="28">
        <v>1.239</v>
      </c>
      <c r="M244" s="22">
        <f t="shared" si="40"/>
        <v>4.2170000000000005</v>
      </c>
      <c r="N244" s="22">
        <f t="shared" si="41"/>
        <v>6.393</v>
      </c>
      <c r="O244" s="22">
        <f t="shared" si="42"/>
        <v>5.665</v>
      </c>
      <c r="P244" s="22">
        <f t="shared" si="43"/>
        <v>3.1319999999999997</v>
      </c>
    </row>
    <row r="245" spans="1:16" ht="15">
      <c r="A245" s="19">
        <v>6</v>
      </c>
      <c r="B245" s="20" t="s">
        <v>463</v>
      </c>
      <c r="C245" s="96" t="s">
        <v>903</v>
      </c>
      <c r="D245" s="20" t="s">
        <v>464</v>
      </c>
      <c r="E245" s="21">
        <v>73</v>
      </c>
      <c r="F245" s="22">
        <v>2.823</v>
      </c>
      <c r="G245" s="22">
        <f>F245</f>
        <v>2.823</v>
      </c>
      <c r="H245" s="22">
        <f t="shared" si="39"/>
        <v>19.037</v>
      </c>
      <c r="I245" s="22">
        <v>0.556</v>
      </c>
      <c r="J245" s="22">
        <v>1.138</v>
      </c>
      <c r="K245" s="22">
        <v>1.129</v>
      </c>
      <c r="L245" s="25">
        <v>0</v>
      </c>
      <c r="M245" s="22">
        <f t="shared" si="40"/>
        <v>4.773000000000001</v>
      </c>
      <c r="N245" s="22">
        <f t="shared" si="41"/>
        <v>7.531</v>
      </c>
      <c r="O245" s="22">
        <f t="shared" si="42"/>
        <v>6.7940000000000005</v>
      </c>
      <c r="P245" s="22">
        <f t="shared" si="43"/>
        <v>3.1319999999999997</v>
      </c>
    </row>
    <row r="246" spans="1:17" ht="15">
      <c r="A246" s="19">
        <v>7</v>
      </c>
      <c r="B246" s="20" t="s">
        <v>465</v>
      </c>
      <c r="C246" s="96" t="s">
        <v>904</v>
      </c>
      <c r="D246" s="20" t="s">
        <v>466</v>
      </c>
      <c r="E246" s="21">
        <v>72.8</v>
      </c>
      <c r="F246" s="22">
        <v>4.773</v>
      </c>
      <c r="G246" s="22">
        <v>3.799</v>
      </c>
      <c r="H246" s="22">
        <f t="shared" si="39"/>
        <v>22.836</v>
      </c>
      <c r="I246" s="22">
        <v>0.984</v>
      </c>
      <c r="J246" s="22">
        <v>1.263</v>
      </c>
      <c r="K246" s="22">
        <v>1.263</v>
      </c>
      <c r="L246" s="22">
        <v>1.263</v>
      </c>
      <c r="M246" s="22">
        <f t="shared" si="40"/>
        <v>5.757000000000001</v>
      </c>
      <c r="N246" s="22">
        <f t="shared" si="41"/>
        <v>8.794</v>
      </c>
      <c r="O246" s="22">
        <f t="shared" si="42"/>
        <v>8.057</v>
      </c>
      <c r="P246" s="22">
        <f t="shared" si="43"/>
        <v>4.395</v>
      </c>
      <c r="Q246" s="55"/>
    </row>
    <row r="247" spans="1:16" ht="15">
      <c r="A247" s="19">
        <v>8</v>
      </c>
      <c r="B247" s="20" t="s">
        <v>467</v>
      </c>
      <c r="C247" s="96" t="s">
        <v>905</v>
      </c>
      <c r="D247" s="20" t="s">
        <v>468</v>
      </c>
      <c r="E247" s="21">
        <v>72.5</v>
      </c>
      <c r="F247" s="22">
        <v>2.948</v>
      </c>
      <c r="G247" s="22">
        <f>F247</f>
        <v>2.948</v>
      </c>
      <c r="H247" s="22">
        <f t="shared" si="39"/>
        <v>25.784</v>
      </c>
      <c r="I247" s="22">
        <v>0.446</v>
      </c>
      <c r="J247" s="22">
        <v>0.871</v>
      </c>
      <c r="K247" s="22">
        <v>0.841</v>
      </c>
      <c r="L247" s="22">
        <v>0.79</v>
      </c>
      <c r="M247" s="22">
        <f t="shared" si="40"/>
        <v>6.203</v>
      </c>
      <c r="N247" s="22">
        <f t="shared" si="41"/>
        <v>9.665000000000001</v>
      </c>
      <c r="O247" s="22">
        <f t="shared" si="42"/>
        <v>8.898</v>
      </c>
      <c r="P247" s="22">
        <f t="shared" si="43"/>
        <v>5.185</v>
      </c>
    </row>
    <row r="248" spans="1:16" ht="15">
      <c r="A248" s="19">
        <v>9</v>
      </c>
      <c r="B248" s="20" t="s">
        <v>469</v>
      </c>
      <c r="C248" s="96" t="s">
        <v>906</v>
      </c>
      <c r="D248" s="20" t="s">
        <v>470</v>
      </c>
      <c r="E248" s="21">
        <v>72</v>
      </c>
      <c r="F248" s="28">
        <v>3.986</v>
      </c>
      <c r="G248" s="22">
        <v>3</v>
      </c>
      <c r="H248" s="22">
        <f t="shared" si="39"/>
        <v>28.784</v>
      </c>
      <c r="I248" s="22">
        <v>0.758</v>
      </c>
      <c r="J248" s="28">
        <v>1.076</v>
      </c>
      <c r="K248" s="28">
        <v>1.076</v>
      </c>
      <c r="L248" s="28">
        <v>1.076</v>
      </c>
      <c r="M248" s="22">
        <f t="shared" si="40"/>
        <v>6.961</v>
      </c>
      <c r="N248" s="22">
        <f t="shared" si="41"/>
        <v>10.741000000000001</v>
      </c>
      <c r="O248" s="22">
        <f t="shared" si="42"/>
        <v>9.974</v>
      </c>
      <c r="P248" s="22">
        <f t="shared" si="43"/>
        <v>6.260999999999999</v>
      </c>
    </row>
    <row r="249" spans="1:16" ht="15">
      <c r="A249" s="19">
        <v>10</v>
      </c>
      <c r="B249" s="20" t="s">
        <v>471</v>
      </c>
      <c r="C249" s="96" t="s">
        <v>907</v>
      </c>
      <c r="D249" s="20" t="s">
        <v>472</v>
      </c>
      <c r="E249" s="21">
        <v>70.6</v>
      </c>
      <c r="F249" s="22">
        <v>4.109</v>
      </c>
      <c r="G249" s="22">
        <v>3.2</v>
      </c>
      <c r="H249" s="22">
        <f t="shared" si="39"/>
        <v>31.983999999999998</v>
      </c>
      <c r="I249" s="22">
        <v>0.792</v>
      </c>
      <c r="J249" s="22">
        <v>1.128</v>
      </c>
      <c r="K249" s="22">
        <v>1.061</v>
      </c>
      <c r="L249" s="22">
        <v>1.128</v>
      </c>
      <c r="M249" s="22">
        <f t="shared" si="40"/>
        <v>7.753</v>
      </c>
      <c r="N249" s="22">
        <f t="shared" si="41"/>
        <v>11.869000000000002</v>
      </c>
      <c r="O249" s="22">
        <f t="shared" si="42"/>
        <v>11.035</v>
      </c>
      <c r="P249" s="22">
        <f t="shared" si="43"/>
        <v>7.388999999999999</v>
      </c>
    </row>
    <row r="250" spans="1:17" ht="15.75" thickBot="1">
      <c r="A250" s="35">
        <v>11</v>
      </c>
      <c r="B250" s="36" t="s">
        <v>473</v>
      </c>
      <c r="C250" s="143" t="s">
        <v>908</v>
      </c>
      <c r="D250" s="36" t="s">
        <v>474</v>
      </c>
      <c r="E250" s="37">
        <v>69.8</v>
      </c>
      <c r="F250" s="38">
        <v>5.274</v>
      </c>
      <c r="G250" s="39">
        <v>3.526</v>
      </c>
      <c r="H250" s="39">
        <f t="shared" si="39"/>
        <v>35.51</v>
      </c>
      <c r="I250" s="39">
        <v>1.848</v>
      </c>
      <c r="J250" s="38">
        <v>1.811</v>
      </c>
      <c r="K250" s="38">
        <v>1.615</v>
      </c>
      <c r="L250" s="38">
        <v>0</v>
      </c>
      <c r="M250" s="39">
        <f t="shared" si="40"/>
        <v>9.601</v>
      </c>
      <c r="N250" s="39">
        <f t="shared" si="41"/>
        <v>13.680000000000001</v>
      </c>
      <c r="O250" s="39">
        <f t="shared" si="42"/>
        <v>12.65</v>
      </c>
      <c r="P250" s="40">
        <f t="shared" si="43"/>
        <v>7.388999999999999</v>
      </c>
      <c r="Q250" s="41">
        <f>M250</f>
        <v>9.601</v>
      </c>
    </row>
    <row r="251" spans="1:16" ht="15">
      <c r="A251" s="42">
        <v>12</v>
      </c>
      <c r="B251" s="56" t="s">
        <v>475</v>
      </c>
      <c r="C251" s="144" t="s">
        <v>909</v>
      </c>
      <c r="D251" s="52" t="s">
        <v>476</v>
      </c>
      <c r="E251" s="57">
        <v>69</v>
      </c>
      <c r="F251" s="46">
        <v>3.289</v>
      </c>
      <c r="G251" s="46">
        <f>F251</f>
        <v>3.289</v>
      </c>
      <c r="H251" s="46">
        <f t="shared" si="39"/>
        <v>38.799</v>
      </c>
      <c r="I251" s="47">
        <v>1.104</v>
      </c>
      <c r="J251" s="46">
        <v>1.163</v>
      </c>
      <c r="K251" s="46">
        <v>1.022</v>
      </c>
      <c r="L251" s="48">
        <v>0</v>
      </c>
      <c r="M251" s="47">
        <f t="shared" si="40"/>
        <v>10.705000000000002</v>
      </c>
      <c r="N251" s="47">
        <f t="shared" si="41"/>
        <v>14.843000000000002</v>
      </c>
      <c r="O251" s="47">
        <f t="shared" si="42"/>
        <v>13.672</v>
      </c>
      <c r="P251" s="47">
        <f t="shared" si="43"/>
        <v>7.388999999999999</v>
      </c>
    </row>
    <row r="252" spans="1:16" ht="15">
      <c r="A252" s="42">
        <v>13</v>
      </c>
      <c r="B252" s="52" t="s">
        <v>477</v>
      </c>
      <c r="C252" s="93" t="s">
        <v>910</v>
      </c>
      <c r="D252" s="52" t="s">
        <v>478</v>
      </c>
      <c r="E252" s="61">
        <v>68</v>
      </c>
      <c r="F252" s="45">
        <v>1.787</v>
      </c>
      <c r="G252" s="46">
        <f>F252</f>
        <v>1.787</v>
      </c>
      <c r="H252" s="46">
        <f t="shared" si="39"/>
        <v>40.586</v>
      </c>
      <c r="I252" s="47">
        <v>0.259</v>
      </c>
      <c r="J252" s="45">
        <v>0.536</v>
      </c>
      <c r="K252" s="45">
        <v>0.496</v>
      </c>
      <c r="L252" s="45">
        <v>0.496</v>
      </c>
      <c r="M252" s="47">
        <f t="shared" si="40"/>
        <v>10.964000000000002</v>
      </c>
      <c r="N252" s="47">
        <f t="shared" si="41"/>
        <v>15.379000000000001</v>
      </c>
      <c r="O252" s="47">
        <f t="shared" si="42"/>
        <v>14.168000000000001</v>
      </c>
      <c r="P252" s="47">
        <f t="shared" si="43"/>
        <v>7.885</v>
      </c>
    </row>
    <row r="253" spans="1:16" ht="15">
      <c r="A253" s="42">
        <v>14</v>
      </c>
      <c r="B253" s="52" t="s">
        <v>479</v>
      </c>
      <c r="C253" s="93" t="s">
        <v>911</v>
      </c>
      <c r="D253" s="52" t="s">
        <v>480</v>
      </c>
      <c r="E253" s="61">
        <v>67.5</v>
      </c>
      <c r="F253" s="46">
        <v>2.918</v>
      </c>
      <c r="G253" s="46">
        <f>F253</f>
        <v>2.918</v>
      </c>
      <c r="H253" s="46">
        <f t="shared" si="39"/>
        <v>43.504</v>
      </c>
      <c r="I253" s="47">
        <v>0.419</v>
      </c>
      <c r="J253" s="46">
        <v>0.833</v>
      </c>
      <c r="K253" s="46">
        <v>0.833</v>
      </c>
      <c r="L253" s="46">
        <v>0.833</v>
      </c>
      <c r="M253" s="47">
        <f t="shared" si="40"/>
        <v>11.383000000000003</v>
      </c>
      <c r="N253" s="47">
        <f t="shared" si="41"/>
        <v>16.212</v>
      </c>
      <c r="O253" s="47">
        <f t="shared" si="42"/>
        <v>15.001000000000001</v>
      </c>
      <c r="P253" s="47">
        <f t="shared" si="43"/>
        <v>8.718</v>
      </c>
    </row>
    <row r="254" spans="1:16" ht="15">
      <c r="A254" s="42">
        <v>15</v>
      </c>
      <c r="B254" s="56" t="s">
        <v>481</v>
      </c>
      <c r="C254" s="141" t="s">
        <v>912</v>
      </c>
      <c r="D254" s="52" t="s">
        <v>480</v>
      </c>
      <c r="E254" s="57">
        <v>67</v>
      </c>
      <c r="F254" s="45">
        <v>3.31</v>
      </c>
      <c r="G254" s="46">
        <f>F254</f>
        <v>3.31</v>
      </c>
      <c r="H254" s="46">
        <f t="shared" si="39"/>
        <v>46.814</v>
      </c>
      <c r="I254" s="47">
        <v>1.051</v>
      </c>
      <c r="J254" s="45">
        <v>0.753</v>
      </c>
      <c r="K254" s="45">
        <v>0.753</v>
      </c>
      <c r="L254" s="45">
        <v>0.753</v>
      </c>
      <c r="M254" s="47">
        <f t="shared" si="40"/>
        <v>12.434000000000003</v>
      </c>
      <c r="N254" s="47">
        <f t="shared" si="41"/>
        <v>16.965</v>
      </c>
      <c r="O254" s="47">
        <f t="shared" si="42"/>
        <v>15.754000000000001</v>
      </c>
      <c r="P254" s="47">
        <f t="shared" si="43"/>
        <v>9.471</v>
      </c>
    </row>
    <row r="255" spans="1:16" ht="15">
      <c r="A255" s="42">
        <v>16</v>
      </c>
      <c r="B255" s="56" t="s">
        <v>482</v>
      </c>
      <c r="C255" s="141" t="s">
        <v>913</v>
      </c>
      <c r="D255" s="52" t="s">
        <v>483</v>
      </c>
      <c r="E255" s="57">
        <v>66</v>
      </c>
      <c r="F255" s="46">
        <v>6.452</v>
      </c>
      <c r="G255" s="46">
        <v>3.51</v>
      </c>
      <c r="H255" s="46">
        <f t="shared" si="39"/>
        <v>50.324</v>
      </c>
      <c r="I255" s="47">
        <v>1.147</v>
      </c>
      <c r="J255" s="46">
        <v>1.937</v>
      </c>
      <c r="K255" s="46">
        <v>1.724</v>
      </c>
      <c r="L255" s="46">
        <v>1.644</v>
      </c>
      <c r="M255" s="47">
        <f t="shared" si="40"/>
        <v>13.581000000000003</v>
      </c>
      <c r="N255" s="47">
        <f t="shared" si="41"/>
        <v>18.902</v>
      </c>
      <c r="O255" s="47">
        <f t="shared" si="42"/>
        <v>17.478</v>
      </c>
      <c r="P255" s="47">
        <f t="shared" si="43"/>
        <v>11.115</v>
      </c>
    </row>
    <row r="256" spans="1:16" ht="15">
      <c r="A256" s="42">
        <v>17</v>
      </c>
      <c r="B256" s="56" t="s">
        <v>484</v>
      </c>
      <c r="C256" s="141" t="s">
        <v>914</v>
      </c>
      <c r="D256" s="94" t="s">
        <v>485</v>
      </c>
      <c r="E256" s="57">
        <v>65.5</v>
      </c>
      <c r="F256" s="46">
        <v>3.876</v>
      </c>
      <c r="G256" s="46">
        <v>2.95</v>
      </c>
      <c r="H256" s="46">
        <f t="shared" si="39"/>
        <v>53.274</v>
      </c>
      <c r="I256" s="47">
        <v>0.746</v>
      </c>
      <c r="J256" s="46">
        <v>1.246</v>
      </c>
      <c r="K256" s="46">
        <v>1.176</v>
      </c>
      <c r="L256" s="46">
        <v>0.708</v>
      </c>
      <c r="M256" s="47">
        <f t="shared" si="40"/>
        <v>14.327000000000004</v>
      </c>
      <c r="N256" s="47">
        <f t="shared" si="41"/>
        <v>20.148</v>
      </c>
      <c r="O256" s="47">
        <f t="shared" si="42"/>
        <v>18.654</v>
      </c>
      <c r="P256" s="47">
        <f t="shared" si="43"/>
        <v>11.823</v>
      </c>
    </row>
    <row r="261" spans="1:4" ht="18.75">
      <c r="A261" s="1" t="s">
        <v>486</v>
      </c>
      <c r="B261" s="1"/>
      <c r="C261" s="1"/>
      <c r="D261" s="1"/>
    </row>
    <row r="262" spans="1:4" ht="18.75">
      <c r="A262" s="1"/>
      <c r="B262" s="1"/>
      <c r="C262" s="1"/>
      <c r="D262" s="1"/>
    </row>
    <row r="263" spans="1:9" ht="18.75">
      <c r="A263" s="5"/>
      <c r="B263" s="6">
        <v>0.65</v>
      </c>
      <c r="C263" s="11" t="s">
        <v>141</v>
      </c>
      <c r="D263" s="129">
        <v>12</v>
      </c>
      <c r="E263" s="129"/>
      <c r="F263" s="7"/>
      <c r="G263" s="8"/>
      <c r="H263" s="9"/>
      <c r="I263" s="10"/>
    </row>
    <row r="264" spans="1:4" ht="18.75">
      <c r="A264" s="1"/>
      <c r="B264" s="1"/>
      <c r="C264" s="1"/>
      <c r="D264" s="1"/>
    </row>
    <row r="265" spans="1:16" ht="24.75" customHeight="1">
      <c r="A265" s="14" t="s">
        <v>63</v>
      </c>
      <c r="B265" s="14" t="s">
        <v>64</v>
      </c>
      <c r="C265" s="14" t="s">
        <v>712</v>
      </c>
      <c r="D265" s="14" t="s">
        <v>65</v>
      </c>
      <c r="E265" s="15" t="s">
        <v>66</v>
      </c>
      <c r="F265" s="16" t="s">
        <v>67</v>
      </c>
      <c r="G265" s="17" t="s">
        <v>68</v>
      </c>
      <c r="H265" s="16" t="s">
        <v>69</v>
      </c>
      <c r="I265" s="16" t="s">
        <v>70</v>
      </c>
      <c r="J265" s="18" t="s">
        <v>71</v>
      </c>
      <c r="K265" s="18" t="s">
        <v>72</v>
      </c>
      <c r="L265" s="18" t="s">
        <v>73</v>
      </c>
      <c r="M265" s="16" t="s">
        <v>74</v>
      </c>
      <c r="N265" s="16" t="s">
        <v>75</v>
      </c>
      <c r="O265" s="16" t="s">
        <v>76</v>
      </c>
      <c r="P265" s="16" t="s">
        <v>77</v>
      </c>
    </row>
    <row r="266" spans="1:16" ht="15">
      <c r="A266" s="19">
        <v>1</v>
      </c>
      <c r="B266" s="20" t="s">
        <v>487</v>
      </c>
      <c r="C266" s="96" t="s">
        <v>915</v>
      </c>
      <c r="D266" s="20" t="s">
        <v>488</v>
      </c>
      <c r="E266" s="21">
        <v>95</v>
      </c>
      <c r="F266" s="22">
        <v>6.002</v>
      </c>
      <c r="G266" s="22">
        <v>4.481</v>
      </c>
      <c r="H266" s="22">
        <f>G266</f>
        <v>4.481</v>
      </c>
      <c r="I266" s="22">
        <v>0.674</v>
      </c>
      <c r="J266" s="22">
        <v>1.508</v>
      </c>
      <c r="K266" s="22">
        <v>1.91</v>
      </c>
      <c r="L266" s="22">
        <v>1.91</v>
      </c>
      <c r="M266" s="22">
        <f>I266</f>
        <v>0.674</v>
      </c>
      <c r="N266" s="22">
        <f>J266</f>
        <v>1.508</v>
      </c>
      <c r="O266" s="22">
        <f>K266</f>
        <v>1.91</v>
      </c>
      <c r="P266" s="22">
        <f>L266</f>
        <v>1.91</v>
      </c>
    </row>
    <row r="267" spans="1:16" ht="15">
      <c r="A267" s="19">
        <v>2</v>
      </c>
      <c r="B267" s="20" t="s">
        <v>489</v>
      </c>
      <c r="C267" s="96" t="s">
        <v>916</v>
      </c>
      <c r="D267" s="20" t="s">
        <v>490</v>
      </c>
      <c r="E267" s="21">
        <v>95</v>
      </c>
      <c r="F267" s="22">
        <v>5.106</v>
      </c>
      <c r="G267" s="22">
        <v>4.561</v>
      </c>
      <c r="H267" s="22">
        <f aca="true" t="shared" si="44" ref="H267:H284">H266+G267</f>
        <v>9.042</v>
      </c>
      <c r="I267" s="22">
        <v>0.626</v>
      </c>
      <c r="J267" s="22">
        <v>1.651</v>
      </c>
      <c r="K267" s="22">
        <v>1.494</v>
      </c>
      <c r="L267" s="22">
        <v>1.335</v>
      </c>
      <c r="M267" s="22">
        <f aca="true" t="shared" si="45" ref="M267:M284">M266+I267</f>
        <v>1.3</v>
      </c>
      <c r="N267" s="22">
        <f aca="true" t="shared" si="46" ref="N267:N284">N266+J267</f>
        <v>3.159</v>
      </c>
      <c r="O267" s="22">
        <f aca="true" t="shared" si="47" ref="O267:O284">O266+K267</f>
        <v>3.404</v>
      </c>
      <c r="P267" s="22">
        <f aca="true" t="shared" si="48" ref="P267:P284">P266+L267</f>
        <v>3.245</v>
      </c>
    </row>
    <row r="268" spans="1:16" ht="15">
      <c r="A268" s="19">
        <v>3</v>
      </c>
      <c r="B268" s="20" t="s">
        <v>491</v>
      </c>
      <c r="C268" s="96" t="s">
        <v>917</v>
      </c>
      <c r="D268" s="20" t="s">
        <v>492</v>
      </c>
      <c r="E268" s="21">
        <v>92</v>
      </c>
      <c r="F268" s="22">
        <v>12.31</v>
      </c>
      <c r="G268" s="22">
        <v>10.459</v>
      </c>
      <c r="H268" s="22">
        <f t="shared" si="44"/>
        <v>19.500999999999998</v>
      </c>
      <c r="I268" s="22">
        <v>1.729</v>
      </c>
      <c r="J268" s="22">
        <v>3.507</v>
      </c>
      <c r="K268" s="22">
        <v>3.537</v>
      </c>
      <c r="L268" s="22">
        <v>3.537</v>
      </c>
      <c r="M268" s="22">
        <f t="shared" si="45"/>
        <v>3.029</v>
      </c>
      <c r="N268" s="22">
        <f t="shared" si="46"/>
        <v>6.666</v>
      </c>
      <c r="O268" s="22">
        <f t="shared" si="47"/>
        <v>6.941</v>
      </c>
      <c r="P268" s="22">
        <f t="shared" si="48"/>
        <v>6.782</v>
      </c>
    </row>
    <row r="269" spans="1:16" ht="15">
      <c r="A269" s="19">
        <v>4</v>
      </c>
      <c r="B269" s="20" t="s">
        <v>493</v>
      </c>
      <c r="C269" s="96" t="s">
        <v>918</v>
      </c>
      <c r="D269" s="20" t="s">
        <v>494</v>
      </c>
      <c r="E269" s="21">
        <v>90</v>
      </c>
      <c r="F269" s="28">
        <v>3.176</v>
      </c>
      <c r="G269" s="22">
        <f>F269</f>
        <v>3.176</v>
      </c>
      <c r="H269" s="22">
        <f t="shared" si="44"/>
        <v>22.677</v>
      </c>
      <c r="I269" s="22">
        <v>0.506</v>
      </c>
      <c r="J269" s="22">
        <v>0.932</v>
      </c>
      <c r="K269" s="22">
        <v>0.952</v>
      </c>
      <c r="L269" s="22">
        <v>0.786</v>
      </c>
      <c r="M269" s="22">
        <f t="shared" si="45"/>
        <v>3.535</v>
      </c>
      <c r="N269" s="22">
        <f t="shared" si="46"/>
        <v>7.598000000000001</v>
      </c>
      <c r="O269" s="22">
        <f t="shared" si="47"/>
        <v>7.893</v>
      </c>
      <c r="P269" s="22">
        <f t="shared" si="48"/>
        <v>7.568</v>
      </c>
    </row>
    <row r="270" spans="1:16" ht="15">
      <c r="A270" s="19">
        <v>5</v>
      </c>
      <c r="B270" s="20" t="s">
        <v>495</v>
      </c>
      <c r="C270" s="96" t="s">
        <v>919</v>
      </c>
      <c r="D270" s="20" t="s">
        <v>496</v>
      </c>
      <c r="E270" s="21">
        <v>90</v>
      </c>
      <c r="F270" s="22">
        <v>3.043</v>
      </c>
      <c r="G270" s="22">
        <f>F270</f>
        <v>3.043</v>
      </c>
      <c r="H270" s="22">
        <f t="shared" si="44"/>
        <v>25.72</v>
      </c>
      <c r="I270" s="22">
        <v>0.469</v>
      </c>
      <c r="J270" s="22">
        <v>0.958</v>
      </c>
      <c r="K270" s="22">
        <v>0.993</v>
      </c>
      <c r="L270" s="22">
        <v>0.623</v>
      </c>
      <c r="M270" s="22">
        <f t="shared" si="45"/>
        <v>4.0040000000000004</v>
      </c>
      <c r="N270" s="22">
        <f t="shared" si="46"/>
        <v>8.556000000000001</v>
      </c>
      <c r="O270" s="22">
        <f t="shared" si="47"/>
        <v>8.886</v>
      </c>
      <c r="P270" s="22">
        <f t="shared" si="48"/>
        <v>8.190999999999999</v>
      </c>
    </row>
    <row r="271" spans="1:16" ht="15">
      <c r="A271" s="19">
        <v>6</v>
      </c>
      <c r="B271" s="20" t="s">
        <v>497</v>
      </c>
      <c r="C271" s="96" t="s">
        <v>920</v>
      </c>
      <c r="D271" s="20" t="s">
        <v>498</v>
      </c>
      <c r="E271" s="21">
        <v>88.33</v>
      </c>
      <c r="F271" s="22">
        <v>3.604</v>
      </c>
      <c r="G271" s="22">
        <f>F271</f>
        <v>3.604</v>
      </c>
      <c r="H271" s="22">
        <f t="shared" si="44"/>
        <v>29.323999999999998</v>
      </c>
      <c r="I271" s="22">
        <v>0.502</v>
      </c>
      <c r="J271" s="22">
        <v>1.046</v>
      </c>
      <c r="K271" s="22">
        <v>1.196</v>
      </c>
      <c r="L271" s="22">
        <v>0.86</v>
      </c>
      <c r="M271" s="22">
        <f t="shared" si="45"/>
        <v>4.506</v>
      </c>
      <c r="N271" s="22">
        <f t="shared" si="46"/>
        <v>9.602</v>
      </c>
      <c r="O271" s="22">
        <f t="shared" si="47"/>
        <v>10.081999999999999</v>
      </c>
      <c r="P271" s="22">
        <f t="shared" si="48"/>
        <v>9.050999999999998</v>
      </c>
    </row>
    <row r="272" spans="1:16" ht="15">
      <c r="A272" s="19">
        <v>7</v>
      </c>
      <c r="B272" s="20" t="s">
        <v>499</v>
      </c>
      <c r="C272" s="96" t="s">
        <v>921</v>
      </c>
      <c r="D272" s="20" t="s">
        <v>500</v>
      </c>
      <c r="E272" s="21">
        <v>83.75</v>
      </c>
      <c r="F272" s="22">
        <v>3.636</v>
      </c>
      <c r="G272" s="22">
        <f>F272</f>
        <v>3.636</v>
      </c>
      <c r="H272" s="22">
        <f t="shared" si="44"/>
        <v>32.96</v>
      </c>
      <c r="I272" s="22">
        <v>0.469</v>
      </c>
      <c r="J272" s="22">
        <v>1.01</v>
      </c>
      <c r="K272" s="22">
        <v>1.059</v>
      </c>
      <c r="L272" s="22">
        <v>1.098</v>
      </c>
      <c r="M272" s="22">
        <f t="shared" si="45"/>
        <v>4.9750000000000005</v>
      </c>
      <c r="N272" s="22">
        <f t="shared" si="46"/>
        <v>10.612</v>
      </c>
      <c r="O272" s="22">
        <f t="shared" si="47"/>
        <v>11.140999999999998</v>
      </c>
      <c r="P272" s="22">
        <f t="shared" si="48"/>
        <v>10.149</v>
      </c>
    </row>
    <row r="273" spans="1:17" ht="15">
      <c r="A273" s="19">
        <v>8</v>
      </c>
      <c r="B273" s="20" t="s">
        <v>501</v>
      </c>
      <c r="C273" s="96" t="s">
        <v>922</v>
      </c>
      <c r="D273" s="20" t="s">
        <v>502</v>
      </c>
      <c r="E273" s="21">
        <v>82</v>
      </c>
      <c r="F273" s="28">
        <v>4.982</v>
      </c>
      <c r="G273" s="22">
        <v>3.504</v>
      </c>
      <c r="H273" s="22">
        <f t="shared" si="44"/>
        <v>36.464</v>
      </c>
      <c r="I273" s="22">
        <v>0.684</v>
      </c>
      <c r="J273" s="22">
        <v>1.614</v>
      </c>
      <c r="K273" s="22">
        <v>1.516</v>
      </c>
      <c r="L273" s="22">
        <v>1.168</v>
      </c>
      <c r="M273" s="22">
        <f t="shared" si="45"/>
        <v>5.659000000000001</v>
      </c>
      <c r="N273" s="22">
        <f t="shared" si="46"/>
        <v>12.226</v>
      </c>
      <c r="O273" s="22">
        <f t="shared" si="47"/>
        <v>12.656999999999998</v>
      </c>
      <c r="P273" s="22">
        <f t="shared" si="48"/>
        <v>11.316999999999998</v>
      </c>
      <c r="Q273" s="55"/>
    </row>
    <row r="274" spans="1:16" ht="15">
      <c r="A274" s="19">
        <v>9</v>
      </c>
      <c r="B274" s="20" t="s">
        <v>503</v>
      </c>
      <c r="C274" s="96" t="s">
        <v>923</v>
      </c>
      <c r="D274" s="20" t="s">
        <v>504</v>
      </c>
      <c r="E274" s="21">
        <v>81</v>
      </c>
      <c r="F274" s="22">
        <v>5.587</v>
      </c>
      <c r="G274" s="22">
        <v>4.189</v>
      </c>
      <c r="H274" s="22">
        <f t="shared" si="44"/>
        <v>40.653</v>
      </c>
      <c r="I274" s="22">
        <v>1.114</v>
      </c>
      <c r="J274" s="22">
        <v>1.491</v>
      </c>
      <c r="K274" s="22">
        <v>1.491</v>
      </c>
      <c r="L274" s="22">
        <v>1.491</v>
      </c>
      <c r="M274" s="22">
        <f t="shared" si="45"/>
        <v>6.773000000000001</v>
      </c>
      <c r="N274" s="22">
        <f t="shared" si="46"/>
        <v>13.717</v>
      </c>
      <c r="O274" s="22">
        <f t="shared" si="47"/>
        <v>14.147999999999998</v>
      </c>
      <c r="P274" s="22">
        <f t="shared" si="48"/>
        <v>12.807999999999998</v>
      </c>
    </row>
    <row r="275" spans="1:16" ht="15">
      <c r="A275" s="19">
        <v>10</v>
      </c>
      <c r="B275" s="20" t="s">
        <v>505</v>
      </c>
      <c r="C275" s="96" t="s">
        <v>924</v>
      </c>
      <c r="D275" s="20" t="s">
        <v>506</v>
      </c>
      <c r="E275" s="21">
        <v>81</v>
      </c>
      <c r="F275" s="22">
        <v>7.204</v>
      </c>
      <c r="G275" s="22">
        <v>5.417</v>
      </c>
      <c r="H275" s="22">
        <f t="shared" si="44"/>
        <v>46.07</v>
      </c>
      <c r="I275" s="22">
        <v>1.011</v>
      </c>
      <c r="J275" s="22">
        <v>2.056</v>
      </c>
      <c r="K275" s="22">
        <v>2.064</v>
      </c>
      <c r="L275" s="22">
        <v>2.073</v>
      </c>
      <c r="M275" s="22">
        <f t="shared" si="45"/>
        <v>7.784000000000001</v>
      </c>
      <c r="N275" s="22">
        <f t="shared" si="46"/>
        <v>15.773</v>
      </c>
      <c r="O275" s="22">
        <f t="shared" si="47"/>
        <v>16.211999999999996</v>
      </c>
      <c r="P275" s="22">
        <f t="shared" si="48"/>
        <v>14.880999999999998</v>
      </c>
    </row>
    <row r="276" spans="1:16" ht="15">
      <c r="A276" s="19">
        <v>11</v>
      </c>
      <c r="B276" s="20" t="s">
        <v>507</v>
      </c>
      <c r="C276" s="96" t="s">
        <v>925</v>
      </c>
      <c r="D276" s="33" t="s">
        <v>508</v>
      </c>
      <c r="E276" s="21">
        <v>81</v>
      </c>
      <c r="F276" s="22">
        <v>4.687</v>
      </c>
      <c r="G276" s="22">
        <f>F276</f>
        <v>4.687</v>
      </c>
      <c r="H276" s="22">
        <f t="shared" si="44"/>
        <v>50.757</v>
      </c>
      <c r="I276" s="22">
        <v>1.312</v>
      </c>
      <c r="J276" s="22">
        <v>1.823</v>
      </c>
      <c r="K276" s="22">
        <v>1.552</v>
      </c>
      <c r="L276" s="25">
        <v>0</v>
      </c>
      <c r="M276" s="22">
        <f t="shared" si="45"/>
        <v>9.096</v>
      </c>
      <c r="N276" s="22">
        <f t="shared" si="46"/>
        <v>17.596</v>
      </c>
      <c r="O276" s="22">
        <f t="shared" si="47"/>
        <v>17.763999999999996</v>
      </c>
      <c r="P276" s="22">
        <f t="shared" si="48"/>
        <v>14.880999999999998</v>
      </c>
    </row>
    <row r="277" spans="1:17" ht="15.75" thickBot="1">
      <c r="A277" s="35">
        <v>12</v>
      </c>
      <c r="B277" s="36" t="s">
        <v>509</v>
      </c>
      <c r="C277" s="143" t="s">
        <v>926</v>
      </c>
      <c r="D277" s="36" t="s">
        <v>510</v>
      </c>
      <c r="E277" s="37">
        <v>81</v>
      </c>
      <c r="F277" s="38">
        <v>9.338</v>
      </c>
      <c r="G277" s="39">
        <v>7.011</v>
      </c>
      <c r="H277" s="39">
        <f t="shared" si="44"/>
        <v>57.768</v>
      </c>
      <c r="I277" s="39">
        <v>1.526</v>
      </c>
      <c r="J277" s="38">
        <v>2.606</v>
      </c>
      <c r="K277" s="38">
        <v>2.637</v>
      </c>
      <c r="L277" s="38">
        <v>2.569</v>
      </c>
      <c r="M277" s="39">
        <f t="shared" si="45"/>
        <v>10.622</v>
      </c>
      <c r="N277" s="39">
        <f t="shared" si="46"/>
        <v>20.201999999999998</v>
      </c>
      <c r="O277" s="39">
        <f t="shared" si="47"/>
        <v>20.400999999999996</v>
      </c>
      <c r="P277" s="40">
        <f t="shared" si="48"/>
        <v>17.45</v>
      </c>
      <c r="Q277" s="41">
        <f>M277</f>
        <v>10.622</v>
      </c>
    </row>
    <row r="278" spans="1:16" ht="15">
      <c r="A278" s="42">
        <v>13</v>
      </c>
      <c r="B278" s="56" t="s">
        <v>511</v>
      </c>
      <c r="C278" s="147" t="s">
        <v>927</v>
      </c>
      <c r="D278" s="52" t="s">
        <v>512</v>
      </c>
      <c r="E278" s="57">
        <v>80</v>
      </c>
      <c r="F278" s="46">
        <v>4.658</v>
      </c>
      <c r="G278" s="46">
        <f>F278</f>
        <v>4.658</v>
      </c>
      <c r="H278" s="46">
        <f t="shared" si="44"/>
        <v>62.426</v>
      </c>
      <c r="I278" s="47">
        <v>1.341</v>
      </c>
      <c r="J278" s="47">
        <v>1.744</v>
      </c>
      <c r="K278" s="47">
        <v>1.573</v>
      </c>
      <c r="L278" s="47">
        <v>0</v>
      </c>
      <c r="M278" s="47">
        <f t="shared" si="45"/>
        <v>11.963</v>
      </c>
      <c r="N278" s="47">
        <f t="shared" si="46"/>
        <v>21.945999999999998</v>
      </c>
      <c r="O278" s="47">
        <f t="shared" si="47"/>
        <v>21.973999999999997</v>
      </c>
      <c r="P278" s="47">
        <f t="shared" si="48"/>
        <v>17.45</v>
      </c>
    </row>
    <row r="279" spans="1:16" ht="15">
      <c r="A279" s="42">
        <v>14</v>
      </c>
      <c r="B279" s="52" t="s">
        <v>513</v>
      </c>
      <c r="C279" s="93" t="s">
        <v>928</v>
      </c>
      <c r="D279" s="94" t="s">
        <v>514</v>
      </c>
      <c r="E279" s="61">
        <v>77</v>
      </c>
      <c r="F279" s="45">
        <v>6.974</v>
      </c>
      <c r="G279" s="46">
        <v>5.226</v>
      </c>
      <c r="H279" s="46">
        <f t="shared" si="44"/>
        <v>67.652</v>
      </c>
      <c r="I279" s="47">
        <v>1.046</v>
      </c>
      <c r="J279" s="47">
        <v>2.006</v>
      </c>
      <c r="K279" s="47">
        <v>2.032</v>
      </c>
      <c r="L279" s="47">
        <v>1.89</v>
      </c>
      <c r="M279" s="47">
        <f t="shared" si="45"/>
        <v>13.008999999999999</v>
      </c>
      <c r="N279" s="47">
        <f t="shared" si="46"/>
        <v>23.951999999999998</v>
      </c>
      <c r="O279" s="47">
        <f t="shared" si="47"/>
        <v>24.005999999999997</v>
      </c>
      <c r="P279" s="47">
        <f t="shared" si="48"/>
        <v>19.34</v>
      </c>
    </row>
    <row r="280" spans="1:16" ht="15">
      <c r="A280" s="42">
        <v>15</v>
      </c>
      <c r="B280" s="52" t="s">
        <v>515</v>
      </c>
      <c r="C280" s="93" t="s">
        <v>929</v>
      </c>
      <c r="D280" s="94" t="s">
        <v>516</v>
      </c>
      <c r="E280" s="61">
        <v>75.75</v>
      </c>
      <c r="F280" s="46">
        <v>6.2</v>
      </c>
      <c r="G280" s="46">
        <v>4.562</v>
      </c>
      <c r="H280" s="46">
        <f t="shared" si="44"/>
        <v>72.214</v>
      </c>
      <c r="I280" s="47">
        <v>1.3</v>
      </c>
      <c r="J280" s="47">
        <v>1.515</v>
      </c>
      <c r="K280" s="47">
        <v>1.686</v>
      </c>
      <c r="L280" s="47">
        <v>1.699</v>
      </c>
      <c r="M280" s="47">
        <f t="shared" si="45"/>
        <v>14.309</v>
      </c>
      <c r="N280" s="47">
        <f t="shared" si="46"/>
        <v>25.467</v>
      </c>
      <c r="O280" s="47">
        <f t="shared" si="47"/>
        <v>25.691999999999997</v>
      </c>
      <c r="P280" s="47">
        <f t="shared" si="48"/>
        <v>21.039</v>
      </c>
    </row>
    <row r="281" spans="1:16" ht="15">
      <c r="A281" s="42">
        <v>16</v>
      </c>
      <c r="B281" s="56" t="s">
        <v>517</v>
      </c>
      <c r="C281" s="141" t="s">
        <v>930</v>
      </c>
      <c r="D281" s="52" t="s">
        <v>518</v>
      </c>
      <c r="E281" s="57">
        <v>75.5</v>
      </c>
      <c r="F281" s="46">
        <v>14.279</v>
      </c>
      <c r="G281" s="46">
        <v>10.709</v>
      </c>
      <c r="H281" s="46">
        <f t="shared" si="44"/>
        <v>82.923</v>
      </c>
      <c r="I281" s="47">
        <v>2.016</v>
      </c>
      <c r="J281" s="47">
        <v>4.088</v>
      </c>
      <c r="K281" s="47">
        <v>4.088</v>
      </c>
      <c r="L281" s="47">
        <v>4.087</v>
      </c>
      <c r="M281" s="47">
        <f t="shared" si="45"/>
        <v>16.325</v>
      </c>
      <c r="N281" s="47">
        <f t="shared" si="46"/>
        <v>29.555</v>
      </c>
      <c r="O281" s="47">
        <f t="shared" si="47"/>
        <v>29.779999999999998</v>
      </c>
      <c r="P281" s="47">
        <f t="shared" si="48"/>
        <v>25.126</v>
      </c>
    </row>
    <row r="282" spans="1:16" ht="15">
      <c r="A282" s="42">
        <v>17</v>
      </c>
      <c r="B282" s="52" t="s">
        <v>519</v>
      </c>
      <c r="C282" s="93" t="s">
        <v>931</v>
      </c>
      <c r="D282" s="52" t="s">
        <v>520</v>
      </c>
      <c r="E282" s="61">
        <v>75</v>
      </c>
      <c r="F282" s="46">
        <v>6.466</v>
      </c>
      <c r="G282" s="46">
        <v>4.826</v>
      </c>
      <c r="H282" s="46">
        <f t="shared" si="44"/>
        <v>87.749</v>
      </c>
      <c r="I282" s="47">
        <v>1.16</v>
      </c>
      <c r="J282" s="47">
        <v>2.047</v>
      </c>
      <c r="K282" s="47">
        <v>1.938</v>
      </c>
      <c r="L282" s="47">
        <v>1.321</v>
      </c>
      <c r="M282" s="47">
        <f t="shared" si="45"/>
        <v>17.485</v>
      </c>
      <c r="N282" s="47">
        <f t="shared" si="46"/>
        <v>31.602</v>
      </c>
      <c r="O282" s="47">
        <f t="shared" si="47"/>
        <v>31.717999999999996</v>
      </c>
      <c r="P282" s="47">
        <f t="shared" si="48"/>
        <v>26.447000000000003</v>
      </c>
    </row>
    <row r="283" spans="1:16" ht="15">
      <c r="A283" s="42">
        <v>18</v>
      </c>
      <c r="B283" s="56" t="s">
        <v>521</v>
      </c>
      <c r="C283" s="141" t="s">
        <v>932</v>
      </c>
      <c r="D283" s="52" t="s">
        <v>522</v>
      </c>
      <c r="E283" s="57">
        <v>74</v>
      </c>
      <c r="F283" s="46">
        <v>4.22</v>
      </c>
      <c r="G283" s="46">
        <f>F283</f>
        <v>4.22</v>
      </c>
      <c r="H283" s="46">
        <f t="shared" si="44"/>
        <v>91.969</v>
      </c>
      <c r="I283" s="47">
        <v>0.789</v>
      </c>
      <c r="J283" s="47">
        <v>1.687</v>
      </c>
      <c r="K283" s="47">
        <v>1.744</v>
      </c>
      <c r="L283" s="48">
        <v>0</v>
      </c>
      <c r="M283" s="47">
        <f t="shared" si="45"/>
        <v>18.274</v>
      </c>
      <c r="N283" s="47">
        <f t="shared" si="46"/>
        <v>33.289</v>
      </c>
      <c r="O283" s="47">
        <f t="shared" si="47"/>
        <v>33.461999999999996</v>
      </c>
      <c r="P283" s="47">
        <f t="shared" si="48"/>
        <v>26.447000000000003</v>
      </c>
    </row>
    <row r="284" spans="1:16" ht="15">
      <c r="A284" s="42">
        <v>19</v>
      </c>
      <c r="B284" s="52" t="s">
        <v>523</v>
      </c>
      <c r="C284" s="93" t="s">
        <v>933</v>
      </c>
      <c r="D284" s="52" t="s">
        <v>524</v>
      </c>
      <c r="E284" s="61">
        <v>70</v>
      </c>
      <c r="F284" s="45">
        <v>3.245</v>
      </c>
      <c r="G284" s="46">
        <f>F284</f>
        <v>3.245</v>
      </c>
      <c r="H284" s="46">
        <f t="shared" si="44"/>
        <v>95.214</v>
      </c>
      <c r="I284" s="47">
        <v>0.731</v>
      </c>
      <c r="J284" s="47">
        <v>1.266</v>
      </c>
      <c r="K284" s="47">
        <v>1.248</v>
      </c>
      <c r="L284" s="48">
        <v>0</v>
      </c>
      <c r="M284" s="47">
        <f t="shared" si="45"/>
        <v>19.005000000000003</v>
      </c>
      <c r="N284" s="47">
        <f t="shared" si="46"/>
        <v>34.555</v>
      </c>
      <c r="O284" s="47">
        <f t="shared" si="47"/>
        <v>34.709999999999994</v>
      </c>
      <c r="P284" s="47">
        <f t="shared" si="48"/>
        <v>26.447000000000003</v>
      </c>
    </row>
    <row r="289" spans="1:4" ht="18.75">
      <c r="A289" s="1" t="s">
        <v>525</v>
      </c>
      <c r="B289" s="1"/>
      <c r="C289" s="1"/>
      <c r="D289" s="1"/>
    </row>
    <row r="290" spans="1:4" ht="18.75">
      <c r="A290" s="1"/>
      <c r="B290" s="1"/>
      <c r="C290" s="1"/>
      <c r="D290" s="1"/>
    </row>
    <row r="291" spans="1:9" ht="18.75">
      <c r="A291" s="5"/>
      <c r="B291" s="6">
        <v>0.65</v>
      </c>
      <c r="C291" s="11" t="s">
        <v>141</v>
      </c>
      <c r="D291" s="129">
        <v>14</v>
      </c>
      <c r="E291" s="129"/>
      <c r="F291" s="7"/>
      <c r="G291" s="8"/>
      <c r="H291" s="9"/>
      <c r="I291" s="10"/>
    </row>
    <row r="292" spans="1:4" ht="18.75">
      <c r="A292" s="1"/>
      <c r="B292" s="1"/>
      <c r="C292" s="1"/>
      <c r="D292" s="1"/>
    </row>
    <row r="293" spans="1:16" ht="24.75" customHeight="1">
      <c r="A293" s="14" t="s">
        <v>63</v>
      </c>
      <c r="B293" s="14" t="s">
        <v>64</v>
      </c>
      <c r="C293" s="14" t="s">
        <v>712</v>
      </c>
      <c r="D293" s="14" t="s">
        <v>65</v>
      </c>
      <c r="E293" s="15" t="s">
        <v>66</v>
      </c>
      <c r="F293" s="16" t="s">
        <v>67</v>
      </c>
      <c r="G293" s="17" t="s">
        <v>68</v>
      </c>
      <c r="H293" s="16" t="s">
        <v>69</v>
      </c>
      <c r="I293" s="16" t="s">
        <v>70</v>
      </c>
      <c r="J293" s="18" t="s">
        <v>71</v>
      </c>
      <c r="K293" s="18" t="s">
        <v>72</v>
      </c>
      <c r="L293" s="18" t="s">
        <v>73</v>
      </c>
      <c r="M293" s="16" t="s">
        <v>74</v>
      </c>
      <c r="N293" s="16" t="s">
        <v>75</v>
      </c>
      <c r="O293" s="16" t="s">
        <v>76</v>
      </c>
      <c r="P293" s="16" t="s">
        <v>77</v>
      </c>
    </row>
    <row r="294" spans="1:16" ht="15">
      <c r="A294" s="19">
        <v>1</v>
      </c>
      <c r="B294" s="19">
        <v>10032</v>
      </c>
      <c r="C294" s="19" t="s">
        <v>934</v>
      </c>
      <c r="D294" s="19" t="s">
        <v>526</v>
      </c>
      <c r="E294" s="25">
        <v>95</v>
      </c>
      <c r="F294" s="22">
        <v>2.418</v>
      </c>
      <c r="G294" s="22">
        <f>F294</f>
        <v>2.418</v>
      </c>
      <c r="H294" s="22">
        <f>G294</f>
        <v>2.418</v>
      </c>
      <c r="I294" s="22">
        <v>0.398</v>
      </c>
      <c r="J294" s="22">
        <v>1.198</v>
      </c>
      <c r="K294" s="22">
        <v>0.822</v>
      </c>
      <c r="L294" s="25">
        <v>0</v>
      </c>
      <c r="M294" s="22">
        <f>I294</f>
        <v>0.398</v>
      </c>
      <c r="N294" s="22">
        <f>J294</f>
        <v>1.198</v>
      </c>
      <c r="O294" s="22">
        <f>K294</f>
        <v>0.822</v>
      </c>
      <c r="P294" s="22">
        <f>L294</f>
        <v>0</v>
      </c>
    </row>
    <row r="295" spans="1:16" ht="15">
      <c r="A295" s="19">
        <v>2</v>
      </c>
      <c r="B295" s="84">
        <v>9618</v>
      </c>
      <c r="C295" s="84" t="s">
        <v>935</v>
      </c>
      <c r="D295" s="19" t="s">
        <v>527</v>
      </c>
      <c r="E295" s="25">
        <v>95</v>
      </c>
      <c r="F295" s="22">
        <v>2.234</v>
      </c>
      <c r="G295" s="22">
        <f>F295</f>
        <v>2.234</v>
      </c>
      <c r="H295" s="22">
        <f aca="true" t="shared" si="49" ref="H295:H314">H294+G295</f>
        <v>4.652</v>
      </c>
      <c r="I295" s="22">
        <v>0.347</v>
      </c>
      <c r="J295" s="22">
        <v>0.629</v>
      </c>
      <c r="K295" s="22">
        <v>0.629</v>
      </c>
      <c r="L295" s="22">
        <v>0.629</v>
      </c>
      <c r="M295" s="22">
        <f aca="true" t="shared" si="50" ref="M295:M314">M294+I295</f>
        <v>0.745</v>
      </c>
      <c r="N295" s="22">
        <f aca="true" t="shared" si="51" ref="N295:N314">N294+J295</f>
        <v>1.827</v>
      </c>
      <c r="O295" s="22">
        <f aca="true" t="shared" si="52" ref="O295:O314">O294+K295</f>
        <v>1.451</v>
      </c>
      <c r="P295" s="22">
        <f aca="true" t="shared" si="53" ref="P295:P314">P294+L295</f>
        <v>0.629</v>
      </c>
    </row>
    <row r="296" spans="1:16" ht="15">
      <c r="A296" s="19">
        <v>3</v>
      </c>
      <c r="B296" s="19">
        <v>9644</v>
      </c>
      <c r="C296" s="19" t="s">
        <v>936</v>
      </c>
      <c r="D296" s="19" t="s">
        <v>528</v>
      </c>
      <c r="E296" s="25">
        <v>94</v>
      </c>
      <c r="F296" s="22">
        <v>2.911</v>
      </c>
      <c r="G296" s="22">
        <v>2.904</v>
      </c>
      <c r="H296" s="22">
        <f t="shared" si="49"/>
        <v>7.556</v>
      </c>
      <c r="I296" s="22">
        <v>0.388</v>
      </c>
      <c r="J296" s="22">
        <v>0.934</v>
      </c>
      <c r="K296" s="22">
        <v>0.836</v>
      </c>
      <c r="L296" s="22">
        <v>0.753</v>
      </c>
      <c r="M296" s="22">
        <f t="shared" si="50"/>
        <v>1.133</v>
      </c>
      <c r="N296" s="22">
        <f t="shared" si="51"/>
        <v>2.761</v>
      </c>
      <c r="O296" s="22">
        <f t="shared" si="52"/>
        <v>2.287</v>
      </c>
      <c r="P296" s="22">
        <f t="shared" si="53"/>
        <v>1.3820000000000001</v>
      </c>
    </row>
    <row r="297" spans="1:16" ht="15">
      <c r="A297" s="19">
        <v>4</v>
      </c>
      <c r="B297" s="19">
        <v>9972</v>
      </c>
      <c r="C297" s="19" t="s">
        <v>937</v>
      </c>
      <c r="D297" s="19" t="s">
        <v>529</v>
      </c>
      <c r="E297" s="25">
        <v>93</v>
      </c>
      <c r="F297" s="22">
        <v>3.558</v>
      </c>
      <c r="G297" s="22">
        <f>F297</f>
        <v>3.558</v>
      </c>
      <c r="H297" s="22">
        <f t="shared" si="49"/>
        <v>11.114</v>
      </c>
      <c r="I297" s="22">
        <v>0.459</v>
      </c>
      <c r="J297" s="22">
        <v>1.11</v>
      </c>
      <c r="K297" s="22">
        <v>1.168</v>
      </c>
      <c r="L297" s="22">
        <v>0.821</v>
      </c>
      <c r="M297" s="22">
        <f t="shared" si="50"/>
        <v>1.592</v>
      </c>
      <c r="N297" s="22">
        <f t="shared" si="51"/>
        <v>3.8710000000000004</v>
      </c>
      <c r="O297" s="22">
        <f t="shared" si="52"/>
        <v>3.455</v>
      </c>
      <c r="P297" s="22">
        <f t="shared" si="53"/>
        <v>2.2030000000000003</v>
      </c>
    </row>
    <row r="298" spans="1:16" ht="15">
      <c r="A298" s="19">
        <v>5</v>
      </c>
      <c r="B298" s="19">
        <v>9647</v>
      </c>
      <c r="C298" s="19" t="s">
        <v>938</v>
      </c>
      <c r="D298" s="19" t="s">
        <v>530</v>
      </c>
      <c r="E298" s="25">
        <v>93</v>
      </c>
      <c r="F298" s="22">
        <v>2.399</v>
      </c>
      <c r="G298" s="22">
        <f>F298</f>
        <v>2.399</v>
      </c>
      <c r="H298" s="22">
        <f t="shared" si="49"/>
        <v>13.513000000000002</v>
      </c>
      <c r="I298" s="22">
        <v>0.283</v>
      </c>
      <c r="J298" s="22">
        <v>0.687</v>
      </c>
      <c r="K298" s="22">
        <v>0.706</v>
      </c>
      <c r="L298" s="22">
        <v>0.723</v>
      </c>
      <c r="M298" s="22">
        <f t="shared" si="50"/>
        <v>1.875</v>
      </c>
      <c r="N298" s="22">
        <f t="shared" si="51"/>
        <v>4.558000000000001</v>
      </c>
      <c r="O298" s="22">
        <f t="shared" si="52"/>
        <v>4.161</v>
      </c>
      <c r="P298" s="22">
        <f t="shared" si="53"/>
        <v>2.926</v>
      </c>
    </row>
    <row r="299" spans="1:16" ht="15">
      <c r="A299" s="19">
        <v>6</v>
      </c>
      <c r="B299" s="19">
        <v>9803</v>
      </c>
      <c r="C299" s="19" t="s">
        <v>939</v>
      </c>
      <c r="D299" s="74" t="s">
        <v>531</v>
      </c>
      <c r="E299" s="25">
        <v>92</v>
      </c>
      <c r="F299" s="22">
        <v>9.344</v>
      </c>
      <c r="G299" s="22">
        <v>8.875</v>
      </c>
      <c r="H299" s="22">
        <f t="shared" si="49"/>
        <v>22.388</v>
      </c>
      <c r="I299" s="22">
        <v>1.857</v>
      </c>
      <c r="J299" s="22">
        <v>2.476</v>
      </c>
      <c r="K299" s="22">
        <v>2.493</v>
      </c>
      <c r="L299" s="22">
        <v>2.518</v>
      </c>
      <c r="M299" s="22">
        <f t="shared" si="50"/>
        <v>3.732</v>
      </c>
      <c r="N299" s="22">
        <f t="shared" si="51"/>
        <v>7.034000000000001</v>
      </c>
      <c r="O299" s="22">
        <f t="shared" si="52"/>
        <v>6.654</v>
      </c>
      <c r="P299" s="22">
        <f t="shared" si="53"/>
        <v>5.444</v>
      </c>
    </row>
    <row r="300" spans="1:16" ht="15">
      <c r="A300" s="19">
        <v>7</v>
      </c>
      <c r="B300" s="19">
        <v>9832</v>
      </c>
      <c r="C300" s="19" t="s">
        <v>940</v>
      </c>
      <c r="D300" s="74" t="s">
        <v>532</v>
      </c>
      <c r="E300" s="25">
        <v>91</v>
      </c>
      <c r="F300" s="22">
        <v>5.954</v>
      </c>
      <c r="G300" s="22">
        <f>F300</f>
        <v>5.954</v>
      </c>
      <c r="H300" s="22">
        <f t="shared" si="49"/>
        <v>28.342000000000002</v>
      </c>
      <c r="I300" s="22">
        <v>1.419</v>
      </c>
      <c r="J300" s="22">
        <v>1.164</v>
      </c>
      <c r="K300" s="22">
        <v>2.112</v>
      </c>
      <c r="L300" s="22">
        <v>1.259</v>
      </c>
      <c r="M300" s="22">
        <f t="shared" si="50"/>
        <v>5.151</v>
      </c>
      <c r="N300" s="22">
        <f t="shared" si="51"/>
        <v>8.198</v>
      </c>
      <c r="O300" s="22">
        <f t="shared" si="52"/>
        <v>8.766</v>
      </c>
      <c r="P300" s="22">
        <f t="shared" si="53"/>
        <v>6.702999999999999</v>
      </c>
    </row>
    <row r="301" spans="1:17" ht="15">
      <c r="A301" s="19">
        <v>8</v>
      </c>
      <c r="B301" s="19">
        <v>9668</v>
      </c>
      <c r="C301" s="19" t="s">
        <v>941</v>
      </c>
      <c r="D301" s="19" t="s">
        <v>533</v>
      </c>
      <c r="E301" s="25">
        <v>90</v>
      </c>
      <c r="F301" s="22">
        <v>20.279</v>
      </c>
      <c r="G301" s="22">
        <v>12.995</v>
      </c>
      <c r="H301" s="22">
        <f t="shared" si="49"/>
        <v>41.337</v>
      </c>
      <c r="I301" s="22">
        <v>2.897</v>
      </c>
      <c r="J301" s="22">
        <v>5.558</v>
      </c>
      <c r="K301" s="22">
        <v>5.866</v>
      </c>
      <c r="L301" s="22">
        <v>5.958</v>
      </c>
      <c r="M301" s="22">
        <f t="shared" si="50"/>
        <v>8.048</v>
      </c>
      <c r="N301" s="22">
        <f t="shared" si="51"/>
        <v>13.756</v>
      </c>
      <c r="O301" s="22">
        <f t="shared" si="52"/>
        <v>14.632</v>
      </c>
      <c r="P301" s="22">
        <f t="shared" si="53"/>
        <v>12.661</v>
      </c>
      <c r="Q301" s="55"/>
    </row>
    <row r="302" spans="1:16" ht="15">
      <c r="A302" s="19">
        <v>9</v>
      </c>
      <c r="B302" s="19">
        <v>9669</v>
      </c>
      <c r="C302" s="19" t="s">
        <v>942</v>
      </c>
      <c r="D302" s="19" t="s">
        <v>534</v>
      </c>
      <c r="E302" s="25">
        <v>90</v>
      </c>
      <c r="F302" s="22">
        <v>15.828</v>
      </c>
      <c r="G302" s="22">
        <f>F302</f>
        <v>15.828</v>
      </c>
      <c r="H302" s="22">
        <f t="shared" si="49"/>
        <v>57.165000000000006</v>
      </c>
      <c r="I302" s="22">
        <v>2.247</v>
      </c>
      <c r="J302" s="22">
        <v>4.453</v>
      </c>
      <c r="K302" s="22">
        <v>4.562</v>
      </c>
      <c r="L302" s="22">
        <v>4.566</v>
      </c>
      <c r="M302" s="22">
        <f t="shared" si="50"/>
        <v>10.295</v>
      </c>
      <c r="N302" s="22">
        <f t="shared" si="51"/>
        <v>18.209</v>
      </c>
      <c r="O302" s="22">
        <f t="shared" si="52"/>
        <v>19.194</v>
      </c>
      <c r="P302" s="22">
        <f t="shared" si="53"/>
        <v>17.227</v>
      </c>
    </row>
    <row r="303" spans="1:16" ht="15">
      <c r="A303" s="19">
        <v>10</v>
      </c>
      <c r="B303" s="84">
        <v>9609</v>
      </c>
      <c r="C303" s="84" t="s">
        <v>943</v>
      </c>
      <c r="D303" s="19" t="s">
        <v>535</v>
      </c>
      <c r="E303" s="25">
        <v>90</v>
      </c>
      <c r="F303" s="22">
        <v>1.745</v>
      </c>
      <c r="G303" s="22">
        <v>1.742</v>
      </c>
      <c r="H303" s="22">
        <f t="shared" si="49"/>
        <v>58.907000000000004</v>
      </c>
      <c r="I303" s="22">
        <v>0.235</v>
      </c>
      <c r="J303" s="22">
        <v>0.482</v>
      </c>
      <c r="K303" s="22">
        <v>0.535</v>
      </c>
      <c r="L303" s="22">
        <v>0.493</v>
      </c>
      <c r="M303" s="22">
        <f t="shared" si="50"/>
        <v>10.53</v>
      </c>
      <c r="N303" s="22">
        <f t="shared" si="51"/>
        <v>18.691</v>
      </c>
      <c r="O303" s="22">
        <f t="shared" si="52"/>
        <v>19.729</v>
      </c>
      <c r="P303" s="22">
        <f t="shared" si="53"/>
        <v>17.72</v>
      </c>
    </row>
    <row r="304" spans="1:16" ht="15">
      <c r="A304" s="19">
        <v>11</v>
      </c>
      <c r="B304" s="19">
        <v>9802</v>
      </c>
      <c r="C304" s="19" t="s">
        <v>944</v>
      </c>
      <c r="D304" s="74" t="s">
        <v>536</v>
      </c>
      <c r="E304" s="25">
        <v>87</v>
      </c>
      <c r="F304" s="22">
        <v>3.673</v>
      </c>
      <c r="G304" s="22">
        <v>3.631</v>
      </c>
      <c r="H304" s="22">
        <f t="shared" si="49"/>
        <v>62.538000000000004</v>
      </c>
      <c r="I304" s="22">
        <v>0.545</v>
      </c>
      <c r="J304" s="22">
        <v>0.994</v>
      </c>
      <c r="K304" s="22">
        <v>1.036</v>
      </c>
      <c r="L304" s="22">
        <v>1.098</v>
      </c>
      <c r="M304" s="22">
        <f t="shared" si="50"/>
        <v>11.075</v>
      </c>
      <c r="N304" s="22">
        <f t="shared" si="51"/>
        <v>19.685</v>
      </c>
      <c r="O304" s="22">
        <f t="shared" si="52"/>
        <v>20.765</v>
      </c>
      <c r="P304" s="22">
        <f t="shared" si="53"/>
        <v>18.817999999999998</v>
      </c>
    </row>
    <row r="305" spans="1:16" ht="15">
      <c r="A305" s="19">
        <v>12</v>
      </c>
      <c r="B305" s="19">
        <v>9974</v>
      </c>
      <c r="C305" s="19" t="s">
        <v>945</v>
      </c>
      <c r="D305" s="19" t="s">
        <v>537</v>
      </c>
      <c r="E305" s="25">
        <v>85</v>
      </c>
      <c r="F305" s="22">
        <v>3.514</v>
      </c>
      <c r="G305" s="22">
        <f>F305</f>
        <v>3.514</v>
      </c>
      <c r="H305" s="22">
        <f t="shared" si="49"/>
        <v>66.052</v>
      </c>
      <c r="I305" s="22">
        <v>0.448</v>
      </c>
      <c r="J305" s="22">
        <v>0.923</v>
      </c>
      <c r="K305" s="22">
        <v>1.03</v>
      </c>
      <c r="L305" s="22">
        <v>1.113</v>
      </c>
      <c r="M305" s="22">
        <f t="shared" si="50"/>
        <v>11.523</v>
      </c>
      <c r="N305" s="22">
        <f t="shared" si="51"/>
        <v>20.607999999999997</v>
      </c>
      <c r="O305" s="22">
        <f t="shared" si="52"/>
        <v>21.795</v>
      </c>
      <c r="P305" s="22">
        <f t="shared" si="53"/>
        <v>19.930999999999997</v>
      </c>
    </row>
    <row r="306" spans="1:16" ht="15">
      <c r="A306" s="19">
        <v>13</v>
      </c>
      <c r="B306" s="19">
        <v>9648</v>
      </c>
      <c r="C306" s="19" t="s">
        <v>946</v>
      </c>
      <c r="D306" s="19" t="s">
        <v>538</v>
      </c>
      <c r="E306" s="25">
        <v>84</v>
      </c>
      <c r="F306" s="22">
        <v>5.578</v>
      </c>
      <c r="G306" s="22">
        <v>5.563</v>
      </c>
      <c r="H306" s="22">
        <f t="shared" si="49"/>
        <v>71.61500000000001</v>
      </c>
      <c r="I306" s="22">
        <v>0.814</v>
      </c>
      <c r="J306" s="22">
        <v>1.658</v>
      </c>
      <c r="K306" s="22">
        <v>1.669</v>
      </c>
      <c r="L306" s="22">
        <v>1.437</v>
      </c>
      <c r="M306" s="22">
        <f t="shared" si="50"/>
        <v>12.337</v>
      </c>
      <c r="N306" s="22">
        <f t="shared" si="51"/>
        <v>22.266</v>
      </c>
      <c r="O306" s="22">
        <f t="shared" si="52"/>
        <v>23.464000000000002</v>
      </c>
      <c r="P306" s="22">
        <f t="shared" si="53"/>
        <v>21.368</v>
      </c>
    </row>
    <row r="307" spans="1:17" ht="15.75" thickBot="1">
      <c r="A307" s="35">
        <v>14</v>
      </c>
      <c r="B307" s="36">
        <v>9645</v>
      </c>
      <c r="C307" s="146" t="s">
        <v>947</v>
      </c>
      <c r="D307" s="36" t="s">
        <v>539</v>
      </c>
      <c r="E307" s="25">
        <v>81</v>
      </c>
      <c r="F307" s="38">
        <v>2.926</v>
      </c>
      <c r="G307" s="39">
        <f>F307</f>
        <v>2.926</v>
      </c>
      <c r="H307" s="39">
        <f t="shared" si="49"/>
        <v>74.54100000000001</v>
      </c>
      <c r="I307" s="39">
        <v>0.267</v>
      </c>
      <c r="J307" s="38">
        <v>1.016</v>
      </c>
      <c r="K307" s="38">
        <v>1.031</v>
      </c>
      <c r="L307" s="38">
        <v>0.612</v>
      </c>
      <c r="M307" s="39">
        <f t="shared" si="50"/>
        <v>12.604</v>
      </c>
      <c r="N307" s="39">
        <f t="shared" si="51"/>
        <v>23.281999999999996</v>
      </c>
      <c r="O307" s="39">
        <f t="shared" si="52"/>
        <v>24.495</v>
      </c>
      <c r="P307" s="40">
        <f t="shared" si="53"/>
        <v>21.979999999999997</v>
      </c>
      <c r="Q307" s="41">
        <f>M307</f>
        <v>12.604</v>
      </c>
    </row>
    <row r="308" spans="1:16" ht="15">
      <c r="A308" s="42">
        <v>15</v>
      </c>
      <c r="B308" s="93">
        <v>10082</v>
      </c>
      <c r="C308" s="147" t="s">
        <v>948</v>
      </c>
      <c r="D308" s="93" t="s">
        <v>540</v>
      </c>
      <c r="E308" s="95">
        <v>80</v>
      </c>
      <c r="F308" s="45">
        <v>0.756</v>
      </c>
      <c r="G308" s="46">
        <f>F308</f>
        <v>0.756</v>
      </c>
      <c r="H308" s="46">
        <f t="shared" si="49"/>
        <v>75.29700000000001</v>
      </c>
      <c r="I308" s="47">
        <v>0.146</v>
      </c>
      <c r="J308" s="46">
        <v>0.224</v>
      </c>
      <c r="K308" s="46">
        <v>0.235</v>
      </c>
      <c r="L308" s="46">
        <v>0.151</v>
      </c>
      <c r="M308" s="47">
        <f t="shared" si="50"/>
        <v>12.75</v>
      </c>
      <c r="N308" s="46">
        <f t="shared" si="51"/>
        <v>23.505999999999997</v>
      </c>
      <c r="O308" s="46">
        <f t="shared" si="52"/>
        <v>24.73</v>
      </c>
      <c r="P308" s="46">
        <f t="shared" si="53"/>
        <v>22.130999999999997</v>
      </c>
    </row>
    <row r="309" spans="1:16" ht="15">
      <c r="A309" s="42">
        <v>16</v>
      </c>
      <c r="B309" s="79">
        <v>9603</v>
      </c>
      <c r="C309" s="79" t="s">
        <v>949</v>
      </c>
      <c r="D309" s="42" t="s">
        <v>541</v>
      </c>
      <c r="E309" s="87">
        <v>80</v>
      </c>
      <c r="F309" s="46">
        <v>8.13</v>
      </c>
      <c r="G309" s="46">
        <v>7.69</v>
      </c>
      <c r="H309" s="46">
        <f t="shared" si="49"/>
        <v>82.98700000000001</v>
      </c>
      <c r="I309" s="47">
        <v>1.577</v>
      </c>
      <c r="J309" s="46">
        <v>2.133</v>
      </c>
      <c r="K309" s="46">
        <v>2.156</v>
      </c>
      <c r="L309" s="46">
        <v>2.264</v>
      </c>
      <c r="M309" s="47">
        <f t="shared" si="50"/>
        <v>14.327</v>
      </c>
      <c r="N309" s="46">
        <f t="shared" si="51"/>
        <v>25.638999999999996</v>
      </c>
      <c r="O309" s="46">
        <f t="shared" si="52"/>
        <v>26.886</v>
      </c>
      <c r="P309" s="46">
        <f t="shared" si="53"/>
        <v>24.394999999999996</v>
      </c>
    </row>
    <row r="310" spans="1:16" ht="15">
      <c r="A310" s="42">
        <v>17</v>
      </c>
      <c r="B310" s="42">
        <v>9800</v>
      </c>
      <c r="C310" s="42" t="s">
        <v>950</v>
      </c>
      <c r="D310" s="81" t="s">
        <v>542</v>
      </c>
      <c r="E310" s="87">
        <v>75</v>
      </c>
      <c r="F310" s="46">
        <v>2.285</v>
      </c>
      <c r="G310" s="46">
        <v>2.265</v>
      </c>
      <c r="H310" s="46">
        <f t="shared" si="49"/>
        <v>85.25200000000001</v>
      </c>
      <c r="I310" s="47">
        <v>0.693</v>
      </c>
      <c r="J310" s="46">
        <v>0.766</v>
      </c>
      <c r="K310" s="46">
        <v>0.826</v>
      </c>
      <c r="L310" s="48">
        <v>0</v>
      </c>
      <c r="M310" s="47">
        <f t="shared" si="50"/>
        <v>15.02</v>
      </c>
      <c r="N310" s="46">
        <f t="shared" si="51"/>
        <v>26.404999999999994</v>
      </c>
      <c r="O310" s="46">
        <f t="shared" si="52"/>
        <v>27.712</v>
      </c>
      <c r="P310" s="46">
        <f t="shared" si="53"/>
        <v>24.394999999999996</v>
      </c>
    </row>
    <row r="311" spans="1:16" ht="15">
      <c r="A311" s="42">
        <v>18</v>
      </c>
      <c r="B311" s="93">
        <v>9973</v>
      </c>
      <c r="C311" s="93" t="s">
        <v>951</v>
      </c>
      <c r="D311" s="93" t="s">
        <v>543</v>
      </c>
      <c r="E311" s="95">
        <v>90</v>
      </c>
      <c r="F311" s="45">
        <v>3.769</v>
      </c>
      <c r="G311" s="46">
        <v>3.709</v>
      </c>
      <c r="H311" s="46">
        <f t="shared" si="49"/>
        <v>88.96100000000001</v>
      </c>
      <c r="I311" s="47">
        <v>0.472</v>
      </c>
      <c r="J311" s="46">
        <v>1.099</v>
      </c>
      <c r="K311" s="46">
        <v>1.099</v>
      </c>
      <c r="L311" s="46">
        <v>1.099</v>
      </c>
      <c r="M311" s="47">
        <f t="shared" si="50"/>
        <v>15.491999999999999</v>
      </c>
      <c r="N311" s="46">
        <f t="shared" si="51"/>
        <v>27.503999999999994</v>
      </c>
      <c r="O311" s="46">
        <f t="shared" si="52"/>
        <v>28.811</v>
      </c>
      <c r="P311" s="46">
        <f t="shared" si="53"/>
        <v>25.493999999999996</v>
      </c>
    </row>
    <row r="312" spans="1:16" ht="15">
      <c r="A312" s="42">
        <v>19</v>
      </c>
      <c r="B312" s="42">
        <v>9749</v>
      </c>
      <c r="C312" s="42" t="s">
        <v>952</v>
      </c>
      <c r="D312" s="42" t="s">
        <v>544</v>
      </c>
      <c r="E312" s="87">
        <v>90</v>
      </c>
      <c r="F312" s="46">
        <v>13.2</v>
      </c>
      <c r="G312" s="46">
        <f>F312</f>
        <v>13.2</v>
      </c>
      <c r="H312" s="46">
        <f t="shared" si="49"/>
        <v>102.16100000000002</v>
      </c>
      <c r="I312" s="47">
        <v>0.986</v>
      </c>
      <c r="J312" s="46">
        <v>4.05</v>
      </c>
      <c r="K312" s="46">
        <v>4.217</v>
      </c>
      <c r="L312" s="46">
        <v>3.947</v>
      </c>
      <c r="M312" s="47">
        <f t="shared" si="50"/>
        <v>16.477999999999998</v>
      </c>
      <c r="N312" s="46">
        <f t="shared" si="51"/>
        <v>31.553999999999995</v>
      </c>
      <c r="O312" s="46">
        <f t="shared" si="52"/>
        <v>33.028</v>
      </c>
      <c r="P312" s="46">
        <f t="shared" si="53"/>
        <v>29.440999999999995</v>
      </c>
    </row>
    <row r="313" spans="1:16" ht="15">
      <c r="A313" s="42">
        <v>20</v>
      </c>
      <c r="B313" s="42">
        <v>9716</v>
      </c>
      <c r="C313" s="42" t="s">
        <v>953</v>
      </c>
      <c r="D313" s="42" t="s">
        <v>545</v>
      </c>
      <c r="E313" s="87">
        <v>50</v>
      </c>
      <c r="F313" s="46">
        <v>4.518</v>
      </c>
      <c r="G313" s="46">
        <v>4.515</v>
      </c>
      <c r="H313" s="46">
        <f t="shared" si="49"/>
        <v>106.67600000000002</v>
      </c>
      <c r="I313" s="47">
        <v>1.181</v>
      </c>
      <c r="J313" s="46">
        <v>0.945</v>
      </c>
      <c r="K313" s="46">
        <v>1.54</v>
      </c>
      <c r="L313" s="46">
        <v>0.852</v>
      </c>
      <c r="M313" s="47">
        <f t="shared" si="50"/>
        <v>17.659</v>
      </c>
      <c r="N313" s="46">
        <f t="shared" si="51"/>
        <v>32.498999999999995</v>
      </c>
      <c r="O313" s="46">
        <f t="shared" si="52"/>
        <v>34.568</v>
      </c>
      <c r="P313" s="46">
        <f t="shared" si="53"/>
        <v>30.292999999999996</v>
      </c>
    </row>
    <row r="314" spans="1:16" ht="15">
      <c r="A314" s="42">
        <v>21</v>
      </c>
      <c r="B314" s="42">
        <v>9687</v>
      </c>
      <c r="C314" s="42" t="s">
        <v>954</v>
      </c>
      <c r="D314" s="81" t="s">
        <v>546</v>
      </c>
      <c r="E314" s="87">
        <v>50</v>
      </c>
      <c r="F314" s="46">
        <v>3.322</v>
      </c>
      <c r="G314" s="46">
        <f>F314</f>
        <v>3.322</v>
      </c>
      <c r="H314" s="46">
        <f t="shared" si="49"/>
        <v>109.99800000000002</v>
      </c>
      <c r="I314" s="47">
        <v>0.729</v>
      </c>
      <c r="J314" s="46">
        <v>1.264</v>
      </c>
      <c r="K314" s="46">
        <v>1.329</v>
      </c>
      <c r="L314" s="48">
        <v>0</v>
      </c>
      <c r="M314" s="47">
        <f t="shared" si="50"/>
        <v>18.387999999999998</v>
      </c>
      <c r="N314" s="46">
        <f t="shared" si="51"/>
        <v>33.763</v>
      </c>
      <c r="O314" s="46">
        <f t="shared" si="52"/>
        <v>35.897</v>
      </c>
      <c r="P314" s="46">
        <f t="shared" si="53"/>
        <v>30.292999999999996</v>
      </c>
    </row>
    <row r="319" spans="1:4" ht="18.75">
      <c r="A319" s="1" t="s">
        <v>547</v>
      </c>
      <c r="B319" s="1"/>
      <c r="C319" s="1"/>
      <c r="D319" s="1"/>
    </row>
    <row r="320" spans="1:4" ht="18.75">
      <c r="A320" s="1"/>
      <c r="B320" s="1"/>
      <c r="C320" s="1"/>
      <c r="D320" s="1"/>
    </row>
    <row r="321" spans="1:9" ht="18.75">
      <c r="A321" s="5"/>
      <c r="B321" s="6">
        <v>0.65</v>
      </c>
      <c r="C321" s="11" t="s">
        <v>141</v>
      </c>
      <c r="D321" s="129">
        <v>24</v>
      </c>
      <c r="E321" s="129"/>
      <c r="F321" s="7"/>
      <c r="G321" s="8"/>
      <c r="H321" s="9"/>
      <c r="I321" s="10"/>
    </row>
    <row r="322" spans="1:4" ht="18.75">
      <c r="A322" s="1"/>
      <c r="B322" s="1"/>
      <c r="C322" s="1"/>
      <c r="D322" s="1"/>
    </row>
    <row r="323" spans="1:16" ht="24.75" customHeight="1">
      <c r="A323" s="14" t="s">
        <v>63</v>
      </c>
      <c r="B323" s="14" t="s">
        <v>64</v>
      </c>
      <c r="C323" s="14" t="s">
        <v>712</v>
      </c>
      <c r="D323" s="14" t="s">
        <v>65</v>
      </c>
      <c r="E323" s="15" t="s">
        <v>66</v>
      </c>
      <c r="F323" s="16" t="s">
        <v>67</v>
      </c>
      <c r="G323" s="17" t="s">
        <v>68</v>
      </c>
      <c r="H323" s="16" t="s">
        <v>69</v>
      </c>
      <c r="I323" s="16" t="s">
        <v>70</v>
      </c>
      <c r="J323" s="18" t="s">
        <v>71</v>
      </c>
      <c r="K323" s="18" t="s">
        <v>72</v>
      </c>
      <c r="L323" s="18" t="s">
        <v>73</v>
      </c>
      <c r="M323" s="16" t="s">
        <v>74</v>
      </c>
      <c r="N323" s="16" t="s">
        <v>75</v>
      </c>
      <c r="O323" s="16" t="s">
        <v>76</v>
      </c>
      <c r="P323" s="16" t="s">
        <v>77</v>
      </c>
    </row>
    <row r="324" spans="1:16" ht="15">
      <c r="A324" s="19">
        <v>1</v>
      </c>
      <c r="B324" s="19" t="s">
        <v>548</v>
      </c>
      <c r="C324" s="19" t="s">
        <v>955</v>
      </c>
      <c r="D324" s="19" t="s">
        <v>549</v>
      </c>
      <c r="E324" s="25">
        <v>100</v>
      </c>
      <c r="F324" s="22">
        <v>2.6</v>
      </c>
      <c r="G324" s="22">
        <v>2.56</v>
      </c>
      <c r="H324" s="22">
        <f>G324</f>
        <v>2.56</v>
      </c>
      <c r="I324" s="22">
        <v>0.539</v>
      </c>
      <c r="J324" s="22">
        <v>1.058</v>
      </c>
      <c r="K324" s="22">
        <v>1.003</v>
      </c>
      <c r="L324" s="25">
        <v>0</v>
      </c>
      <c r="M324" s="22">
        <f>I324</f>
        <v>0.539</v>
      </c>
      <c r="N324" s="22">
        <f>J324</f>
        <v>1.058</v>
      </c>
      <c r="O324" s="22">
        <f>K324</f>
        <v>1.003</v>
      </c>
      <c r="P324" s="22">
        <f>L324</f>
        <v>0</v>
      </c>
    </row>
    <row r="325" spans="1:16" ht="15">
      <c r="A325" s="19">
        <v>2</v>
      </c>
      <c r="B325" s="19" t="s">
        <v>550</v>
      </c>
      <c r="C325" s="19" t="s">
        <v>956</v>
      </c>
      <c r="D325" s="74" t="s">
        <v>551</v>
      </c>
      <c r="E325" s="25">
        <v>100</v>
      </c>
      <c r="F325" s="22">
        <v>8.255</v>
      </c>
      <c r="G325" s="22">
        <f>F325</f>
        <v>8.255</v>
      </c>
      <c r="H325" s="22">
        <f aca="true" t="shared" si="54" ref="H325:H360">H324+G325</f>
        <v>10.815000000000001</v>
      </c>
      <c r="I325" s="22">
        <v>1.22</v>
      </c>
      <c r="J325" s="22">
        <v>2.5</v>
      </c>
      <c r="K325" s="22">
        <v>2.51</v>
      </c>
      <c r="L325" s="22">
        <v>2.025</v>
      </c>
      <c r="M325" s="22">
        <f aca="true" t="shared" si="55" ref="M325:M360">M324+I325</f>
        <v>1.759</v>
      </c>
      <c r="N325" s="22">
        <f aca="true" t="shared" si="56" ref="N325:N360">N324+J325</f>
        <v>3.558</v>
      </c>
      <c r="O325" s="22">
        <f aca="true" t="shared" si="57" ref="O325:O360">O324+K325</f>
        <v>3.513</v>
      </c>
      <c r="P325" s="22">
        <f aca="true" t="shared" si="58" ref="P325:P360">P324+L325</f>
        <v>2.025</v>
      </c>
    </row>
    <row r="326" spans="1:16" ht="15">
      <c r="A326" s="19">
        <v>3</v>
      </c>
      <c r="B326" s="19" t="s">
        <v>552</v>
      </c>
      <c r="C326" s="19" t="s">
        <v>957</v>
      </c>
      <c r="D326" s="19" t="s">
        <v>553</v>
      </c>
      <c r="E326" s="25">
        <v>98</v>
      </c>
      <c r="F326" s="22">
        <v>6.49</v>
      </c>
      <c r="G326" s="22">
        <f>F326</f>
        <v>6.49</v>
      </c>
      <c r="H326" s="22">
        <f t="shared" si="54"/>
        <v>17.305</v>
      </c>
      <c r="I326" s="22">
        <v>1.522</v>
      </c>
      <c r="J326" s="22">
        <v>1.665</v>
      </c>
      <c r="K326" s="22">
        <v>1.638</v>
      </c>
      <c r="L326" s="22">
        <v>1.665</v>
      </c>
      <c r="M326" s="22">
        <f t="shared" si="55"/>
        <v>3.2809999999999997</v>
      </c>
      <c r="N326" s="22">
        <f t="shared" si="56"/>
        <v>5.223</v>
      </c>
      <c r="O326" s="22">
        <f t="shared" si="57"/>
        <v>5.151</v>
      </c>
      <c r="P326" s="22">
        <f t="shared" si="58"/>
        <v>3.69</v>
      </c>
    </row>
    <row r="327" spans="1:16" ht="15">
      <c r="A327" s="19">
        <v>4</v>
      </c>
      <c r="B327" s="19" t="s">
        <v>554</v>
      </c>
      <c r="C327" s="19" t="s">
        <v>958</v>
      </c>
      <c r="D327" s="19" t="s">
        <v>555</v>
      </c>
      <c r="E327" s="25">
        <v>98</v>
      </c>
      <c r="F327" s="22">
        <v>8.219</v>
      </c>
      <c r="G327" s="22">
        <v>8.164</v>
      </c>
      <c r="H327" s="22">
        <f t="shared" si="54"/>
        <v>25.469</v>
      </c>
      <c r="I327" s="22">
        <v>3.198</v>
      </c>
      <c r="J327" s="22">
        <v>2.764</v>
      </c>
      <c r="K327" s="22">
        <v>1.19</v>
      </c>
      <c r="L327" s="22">
        <v>1.067</v>
      </c>
      <c r="M327" s="22">
        <f t="shared" si="55"/>
        <v>6.478999999999999</v>
      </c>
      <c r="N327" s="22">
        <f t="shared" si="56"/>
        <v>7.987</v>
      </c>
      <c r="O327" s="22">
        <f t="shared" si="57"/>
        <v>6.340999999999999</v>
      </c>
      <c r="P327" s="22">
        <f t="shared" si="58"/>
        <v>4.757</v>
      </c>
    </row>
    <row r="328" spans="1:16" ht="15">
      <c r="A328" s="19">
        <v>5</v>
      </c>
      <c r="B328" s="96" t="s">
        <v>556</v>
      </c>
      <c r="C328" s="96" t="s">
        <v>959</v>
      </c>
      <c r="D328" s="96" t="s">
        <v>557</v>
      </c>
      <c r="E328" s="97">
        <v>96</v>
      </c>
      <c r="F328" s="28">
        <v>3.326</v>
      </c>
      <c r="G328" s="22">
        <f>F328</f>
        <v>3.326</v>
      </c>
      <c r="H328" s="22">
        <f t="shared" si="54"/>
        <v>28.795</v>
      </c>
      <c r="I328" s="22">
        <v>0.417</v>
      </c>
      <c r="J328" s="22">
        <v>0.955</v>
      </c>
      <c r="K328" s="22">
        <v>0.968</v>
      </c>
      <c r="L328" s="22">
        <v>0.986</v>
      </c>
      <c r="M328" s="22">
        <f t="shared" si="55"/>
        <v>6.895999999999999</v>
      </c>
      <c r="N328" s="22">
        <f t="shared" si="56"/>
        <v>8.942</v>
      </c>
      <c r="O328" s="22">
        <f t="shared" si="57"/>
        <v>7.308999999999999</v>
      </c>
      <c r="P328" s="22">
        <f t="shared" si="58"/>
        <v>5.742999999999999</v>
      </c>
    </row>
    <row r="329" spans="1:16" ht="15">
      <c r="A329" s="19">
        <v>6</v>
      </c>
      <c r="B329" s="19" t="s">
        <v>558</v>
      </c>
      <c r="C329" s="19" t="s">
        <v>960</v>
      </c>
      <c r="D329" s="19" t="s">
        <v>559</v>
      </c>
      <c r="E329" s="25">
        <v>96</v>
      </c>
      <c r="F329" s="22">
        <v>5.087</v>
      </c>
      <c r="G329" s="22">
        <f>F329</f>
        <v>5.087</v>
      </c>
      <c r="H329" s="22">
        <f t="shared" si="54"/>
        <v>33.882000000000005</v>
      </c>
      <c r="I329" s="22">
        <v>1.585</v>
      </c>
      <c r="J329" s="22">
        <v>1.784</v>
      </c>
      <c r="K329" s="22">
        <v>1.241</v>
      </c>
      <c r="L329" s="22">
        <v>0.479</v>
      </c>
      <c r="M329" s="22">
        <f t="shared" si="55"/>
        <v>8.480999999999998</v>
      </c>
      <c r="N329" s="22">
        <f t="shared" si="56"/>
        <v>10.726</v>
      </c>
      <c r="O329" s="22">
        <f t="shared" si="57"/>
        <v>8.549999999999999</v>
      </c>
      <c r="P329" s="22">
        <f t="shared" si="58"/>
        <v>6.2219999999999995</v>
      </c>
    </row>
    <row r="330" spans="1:16" ht="15">
      <c r="A330" s="19">
        <v>7</v>
      </c>
      <c r="B330" s="19" t="s">
        <v>560</v>
      </c>
      <c r="C330" s="19" t="s">
        <v>961</v>
      </c>
      <c r="D330" s="19" t="s">
        <v>561</v>
      </c>
      <c r="E330" s="25">
        <v>94</v>
      </c>
      <c r="F330" s="22">
        <v>5.451</v>
      </c>
      <c r="G330" s="22">
        <v>5.401</v>
      </c>
      <c r="H330" s="22">
        <f t="shared" si="54"/>
        <v>39.283</v>
      </c>
      <c r="I330" s="22">
        <v>1.366</v>
      </c>
      <c r="J330" s="22">
        <v>1.288</v>
      </c>
      <c r="K330" s="22">
        <v>1.464</v>
      </c>
      <c r="L330" s="22">
        <v>1.333</v>
      </c>
      <c r="M330" s="22">
        <f t="shared" si="55"/>
        <v>9.846999999999998</v>
      </c>
      <c r="N330" s="22">
        <f t="shared" si="56"/>
        <v>12.014000000000001</v>
      </c>
      <c r="O330" s="22">
        <f t="shared" si="57"/>
        <v>10.014</v>
      </c>
      <c r="P330" s="22">
        <f t="shared" si="58"/>
        <v>7.555</v>
      </c>
    </row>
    <row r="331" spans="1:16" ht="15">
      <c r="A331" s="19">
        <v>8</v>
      </c>
      <c r="B331" s="19" t="s">
        <v>562</v>
      </c>
      <c r="C331" s="19" t="s">
        <v>962</v>
      </c>
      <c r="D331" s="19" t="s">
        <v>563</v>
      </c>
      <c r="E331" s="25">
        <v>94</v>
      </c>
      <c r="F331" s="22">
        <v>6.203</v>
      </c>
      <c r="G331" s="22">
        <v>5.792</v>
      </c>
      <c r="H331" s="22">
        <f t="shared" si="54"/>
        <v>45.075</v>
      </c>
      <c r="I331" s="22">
        <v>1.171</v>
      </c>
      <c r="J331" s="22">
        <v>2.516</v>
      </c>
      <c r="K331" s="22">
        <v>2.516</v>
      </c>
      <c r="L331" s="25">
        <v>0</v>
      </c>
      <c r="M331" s="22">
        <f t="shared" si="55"/>
        <v>11.017999999999997</v>
      </c>
      <c r="N331" s="22">
        <f t="shared" si="56"/>
        <v>14.530000000000001</v>
      </c>
      <c r="O331" s="22">
        <f t="shared" si="57"/>
        <v>12.53</v>
      </c>
      <c r="P331" s="22">
        <f t="shared" si="58"/>
        <v>7.555</v>
      </c>
    </row>
    <row r="332" spans="1:16" ht="15">
      <c r="A332" s="19">
        <v>9</v>
      </c>
      <c r="B332" s="96" t="s">
        <v>564</v>
      </c>
      <c r="C332" s="96" t="s">
        <v>963</v>
      </c>
      <c r="D332" s="96" t="s">
        <v>565</v>
      </c>
      <c r="E332" s="97">
        <v>93</v>
      </c>
      <c r="F332" s="28">
        <v>8.679</v>
      </c>
      <c r="G332" s="22">
        <f>F332</f>
        <v>8.679</v>
      </c>
      <c r="H332" s="22">
        <f t="shared" si="54"/>
        <v>53.754000000000005</v>
      </c>
      <c r="I332" s="22">
        <v>2.185</v>
      </c>
      <c r="J332" s="22">
        <v>3.404</v>
      </c>
      <c r="K332" s="22">
        <v>2.188</v>
      </c>
      <c r="L332" s="22">
        <v>0.902</v>
      </c>
      <c r="M332" s="22">
        <f t="shared" si="55"/>
        <v>13.202999999999998</v>
      </c>
      <c r="N332" s="22">
        <f t="shared" si="56"/>
        <v>17.934</v>
      </c>
      <c r="O332" s="22">
        <f t="shared" si="57"/>
        <v>14.718</v>
      </c>
      <c r="P332" s="22">
        <f t="shared" si="58"/>
        <v>8.456999999999999</v>
      </c>
    </row>
    <row r="333" spans="1:16" ht="15">
      <c r="A333" s="19">
        <v>10</v>
      </c>
      <c r="B333" s="19" t="s">
        <v>566</v>
      </c>
      <c r="C333" s="19" t="s">
        <v>964</v>
      </c>
      <c r="D333" s="19" t="s">
        <v>567</v>
      </c>
      <c r="E333" s="25">
        <v>93</v>
      </c>
      <c r="F333" s="22">
        <v>8.416</v>
      </c>
      <c r="G333" s="22">
        <v>7.313</v>
      </c>
      <c r="H333" s="22">
        <f t="shared" si="54"/>
        <v>61.06700000000001</v>
      </c>
      <c r="I333" s="22">
        <v>1.121</v>
      </c>
      <c r="J333" s="22">
        <v>2.372</v>
      </c>
      <c r="K333" s="22">
        <v>2.513</v>
      </c>
      <c r="L333" s="22">
        <v>2.41</v>
      </c>
      <c r="M333" s="22">
        <f t="shared" si="55"/>
        <v>14.323999999999998</v>
      </c>
      <c r="N333" s="22">
        <f t="shared" si="56"/>
        <v>20.306</v>
      </c>
      <c r="O333" s="22">
        <f t="shared" si="57"/>
        <v>17.231</v>
      </c>
      <c r="P333" s="22">
        <f t="shared" si="58"/>
        <v>10.866999999999999</v>
      </c>
    </row>
    <row r="334" spans="1:16" ht="15">
      <c r="A334" s="19">
        <v>11</v>
      </c>
      <c r="B334" s="19" t="s">
        <v>568</v>
      </c>
      <c r="C334" s="19" t="s">
        <v>965</v>
      </c>
      <c r="D334" s="74" t="s">
        <v>569</v>
      </c>
      <c r="E334" s="25">
        <v>93</v>
      </c>
      <c r="F334" s="22">
        <v>3.773</v>
      </c>
      <c r="G334" s="22">
        <f>F334</f>
        <v>3.773</v>
      </c>
      <c r="H334" s="22">
        <f t="shared" si="54"/>
        <v>64.84</v>
      </c>
      <c r="I334" s="22">
        <v>1.274</v>
      </c>
      <c r="J334" s="22">
        <v>0.875</v>
      </c>
      <c r="K334" s="22">
        <v>0.812</v>
      </c>
      <c r="L334" s="22">
        <v>0.812</v>
      </c>
      <c r="M334" s="22">
        <f t="shared" si="55"/>
        <v>15.597999999999999</v>
      </c>
      <c r="N334" s="22">
        <f t="shared" si="56"/>
        <v>21.181</v>
      </c>
      <c r="O334" s="22">
        <f t="shared" si="57"/>
        <v>18.043000000000003</v>
      </c>
      <c r="P334" s="22">
        <f t="shared" si="58"/>
        <v>11.678999999999998</v>
      </c>
    </row>
    <row r="335" spans="1:16" ht="15">
      <c r="A335" s="19">
        <v>12</v>
      </c>
      <c r="B335" s="19" t="s">
        <v>570</v>
      </c>
      <c r="C335" s="19" t="s">
        <v>966</v>
      </c>
      <c r="D335" s="74" t="s">
        <v>571</v>
      </c>
      <c r="E335" s="25">
        <v>92</v>
      </c>
      <c r="F335" s="22">
        <v>5.11</v>
      </c>
      <c r="G335" s="22">
        <f>F335</f>
        <v>5.11</v>
      </c>
      <c r="H335" s="22">
        <f t="shared" si="54"/>
        <v>69.95</v>
      </c>
      <c r="I335" s="22">
        <v>0.648</v>
      </c>
      <c r="J335" s="22">
        <v>1.222</v>
      </c>
      <c r="K335" s="22">
        <v>2.281</v>
      </c>
      <c r="L335" s="22">
        <v>0.959</v>
      </c>
      <c r="M335" s="22">
        <f t="shared" si="55"/>
        <v>16.246</v>
      </c>
      <c r="N335" s="22">
        <f t="shared" si="56"/>
        <v>22.403000000000002</v>
      </c>
      <c r="O335" s="22">
        <f t="shared" si="57"/>
        <v>20.324</v>
      </c>
      <c r="P335" s="22">
        <f t="shared" si="58"/>
        <v>12.637999999999998</v>
      </c>
    </row>
    <row r="336" spans="1:16" ht="15">
      <c r="A336" s="19">
        <v>13</v>
      </c>
      <c r="B336" s="96" t="s">
        <v>572</v>
      </c>
      <c r="C336" s="96" t="s">
        <v>967</v>
      </c>
      <c r="D336" s="96" t="s">
        <v>573</v>
      </c>
      <c r="E336" s="97">
        <v>92</v>
      </c>
      <c r="F336" s="28">
        <v>2.295</v>
      </c>
      <c r="G336" s="22">
        <v>2.286</v>
      </c>
      <c r="H336" s="22">
        <f t="shared" si="54"/>
        <v>72.236</v>
      </c>
      <c r="I336" s="22">
        <v>0.509</v>
      </c>
      <c r="J336" s="22">
        <v>0.888</v>
      </c>
      <c r="K336" s="22">
        <v>0.898</v>
      </c>
      <c r="L336" s="25">
        <v>0</v>
      </c>
      <c r="M336" s="22">
        <f t="shared" si="55"/>
        <v>16.755</v>
      </c>
      <c r="N336" s="22">
        <f t="shared" si="56"/>
        <v>23.291000000000004</v>
      </c>
      <c r="O336" s="22">
        <f t="shared" si="57"/>
        <v>21.222</v>
      </c>
      <c r="P336" s="22">
        <f t="shared" si="58"/>
        <v>12.637999999999998</v>
      </c>
    </row>
    <row r="337" spans="1:16" ht="15">
      <c r="A337" s="19">
        <v>14</v>
      </c>
      <c r="B337" s="96" t="s">
        <v>574</v>
      </c>
      <c r="C337" s="96" t="s">
        <v>968</v>
      </c>
      <c r="D337" s="96" t="s">
        <v>575</v>
      </c>
      <c r="E337" s="97">
        <v>90</v>
      </c>
      <c r="F337" s="28">
        <v>4.867</v>
      </c>
      <c r="G337" s="22">
        <f>F337</f>
        <v>4.867</v>
      </c>
      <c r="H337" s="22">
        <f t="shared" si="54"/>
        <v>77.10300000000001</v>
      </c>
      <c r="I337" s="22">
        <v>0.709</v>
      </c>
      <c r="J337" s="22">
        <v>1.386</v>
      </c>
      <c r="K337" s="22">
        <v>1.386</v>
      </c>
      <c r="L337" s="22">
        <v>1.386</v>
      </c>
      <c r="M337" s="22">
        <f t="shared" si="55"/>
        <v>17.464</v>
      </c>
      <c r="N337" s="22">
        <f t="shared" si="56"/>
        <v>24.677000000000003</v>
      </c>
      <c r="O337" s="22">
        <f t="shared" si="57"/>
        <v>22.608</v>
      </c>
      <c r="P337" s="22">
        <f t="shared" si="58"/>
        <v>14.023999999999997</v>
      </c>
    </row>
    <row r="338" spans="1:17" ht="15">
      <c r="A338" s="19">
        <v>15</v>
      </c>
      <c r="B338" s="19" t="s">
        <v>576</v>
      </c>
      <c r="C338" s="19" t="s">
        <v>969</v>
      </c>
      <c r="D338" s="19" t="s">
        <v>577</v>
      </c>
      <c r="E338" s="25">
        <v>90</v>
      </c>
      <c r="F338" s="22">
        <v>4.547</v>
      </c>
      <c r="G338" s="22">
        <f>F338</f>
        <v>4.547</v>
      </c>
      <c r="H338" s="22">
        <f t="shared" si="54"/>
        <v>81.65</v>
      </c>
      <c r="I338" s="22">
        <v>1.154</v>
      </c>
      <c r="J338" s="22">
        <v>1.759</v>
      </c>
      <c r="K338" s="22">
        <v>0.913</v>
      </c>
      <c r="L338" s="22">
        <v>0.721</v>
      </c>
      <c r="M338" s="22">
        <f t="shared" si="55"/>
        <v>18.618</v>
      </c>
      <c r="N338" s="22">
        <f t="shared" si="56"/>
        <v>26.436000000000003</v>
      </c>
      <c r="O338" s="22">
        <f t="shared" si="57"/>
        <v>23.521</v>
      </c>
      <c r="P338" s="22">
        <f t="shared" si="58"/>
        <v>14.744999999999997</v>
      </c>
      <c r="Q338" s="55"/>
    </row>
    <row r="339" spans="1:16" ht="15">
      <c r="A339" s="19">
        <v>16</v>
      </c>
      <c r="B339" s="19" t="s">
        <v>578</v>
      </c>
      <c r="C339" s="19" t="s">
        <v>970</v>
      </c>
      <c r="D339" s="19" t="s">
        <v>579</v>
      </c>
      <c r="E339" s="25">
        <v>89</v>
      </c>
      <c r="F339" s="22">
        <v>4.385</v>
      </c>
      <c r="G339" s="22">
        <v>4.133</v>
      </c>
      <c r="H339" s="22">
        <f t="shared" si="54"/>
        <v>85.783</v>
      </c>
      <c r="I339" s="22">
        <v>0.8</v>
      </c>
      <c r="J339" s="22">
        <v>1.188</v>
      </c>
      <c r="K339" s="22">
        <v>1.196</v>
      </c>
      <c r="L339" s="22">
        <v>1.201</v>
      </c>
      <c r="M339" s="22">
        <f t="shared" si="55"/>
        <v>19.418</v>
      </c>
      <c r="N339" s="22">
        <f t="shared" si="56"/>
        <v>27.624000000000002</v>
      </c>
      <c r="O339" s="22">
        <f t="shared" si="57"/>
        <v>24.717000000000002</v>
      </c>
      <c r="P339" s="22">
        <f t="shared" si="58"/>
        <v>15.945999999999998</v>
      </c>
    </row>
    <row r="340" spans="1:16" ht="15">
      <c r="A340" s="19">
        <v>17</v>
      </c>
      <c r="B340" s="19" t="s">
        <v>580</v>
      </c>
      <c r="C340" s="19" t="s">
        <v>971</v>
      </c>
      <c r="D340" s="74" t="s">
        <v>581</v>
      </c>
      <c r="E340" s="25">
        <v>89</v>
      </c>
      <c r="F340" s="22">
        <v>3.785</v>
      </c>
      <c r="G340" s="22">
        <f>F340</f>
        <v>3.785</v>
      </c>
      <c r="H340" s="22">
        <f t="shared" si="54"/>
        <v>89.568</v>
      </c>
      <c r="I340" s="22">
        <v>0.524</v>
      </c>
      <c r="J340" s="22">
        <v>1.123</v>
      </c>
      <c r="K340" s="22">
        <v>1.11</v>
      </c>
      <c r="L340" s="22">
        <v>1.028</v>
      </c>
      <c r="M340" s="22">
        <f t="shared" si="55"/>
        <v>19.942</v>
      </c>
      <c r="N340" s="22">
        <f t="shared" si="56"/>
        <v>28.747000000000003</v>
      </c>
      <c r="O340" s="22">
        <f t="shared" si="57"/>
        <v>25.827</v>
      </c>
      <c r="P340" s="22">
        <f t="shared" si="58"/>
        <v>16.973999999999997</v>
      </c>
    </row>
    <row r="341" spans="1:16" ht="15">
      <c r="A341" s="19">
        <v>18</v>
      </c>
      <c r="B341" s="19" t="s">
        <v>582</v>
      </c>
      <c r="C341" s="19" t="s">
        <v>972</v>
      </c>
      <c r="D341" s="19" t="s">
        <v>583</v>
      </c>
      <c r="E341" s="25">
        <v>89</v>
      </c>
      <c r="F341" s="22">
        <v>5.251</v>
      </c>
      <c r="G341" s="22">
        <f>F341</f>
        <v>5.251</v>
      </c>
      <c r="H341" s="22">
        <f t="shared" si="54"/>
        <v>94.819</v>
      </c>
      <c r="I341" s="22">
        <v>1.07</v>
      </c>
      <c r="J341" s="22">
        <v>1.389</v>
      </c>
      <c r="K341" s="22">
        <v>1.393</v>
      </c>
      <c r="L341" s="22">
        <v>1.399</v>
      </c>
      <c r="M341" s="22">
        <f t="shared" si="55"/>
        <v>21.012</v>
      </c>
      <c r="N341" s="22">
        <f t="shared" si="56"/>
        <v>30.136000000000003</v>
      </c>
      <c r="O341" s="22">
        <f t="shared" si="57"/>
        <v>27.220000000000002</v>
      </c>
      <c r="P341" s="22">
        <f t="shared" si="58"/>
        <v>18.372999999999998</v>
      </c>
    </row>
    <row r="342" spans="1:16" ht="15">
      <c r="A342" s="19">
        <v>19</v>
      </c>
      <c r="B342" s="19" t="s">
        <v>584</v>
      </c>
      <c r="C342" s="19" t="s">
        <v>0</v>
      </c>
      <c r="D342" s="19" t="s">
        <v>585</v>
      </c>
      <c r="E342" s="25">
        <v>87</v>
      </c>
      <c r="F342" s="22">
        <v>1.519</v>
      </c>
      <c r="G342" s="22">
        <v>1.499</v>
      </c>
      <c r="H342" s="22">
        <f t="shared" si="54"/>
        <v>96.318</v>
      </c>
      <c r="I342" s="22">
        <v>0.296</v>
      </c>
      <c r="J342" s="22">
        <v>0.591</v>
      </c>
      <c r="K342" s="22">
        <v>0.632</v>
      </c>
      <c r="L342" s="25">
        <v>0</v>
      </c>
      <c r="M342" s="22">
        <f t="shared" si="55"/>
        <v>21.308</v>
      </c>
      <c r="N342" s="22">
        <f t="shared" si="56"/>
        <v>30.727000000000004</v>
      </c>
      <c r="O342" s="22">
        <f t="shared" si="57"/>
        <v>27.852000000000004</v>
      </c>
      <c r="P342" s="22">
        <f t="shared" si="58"/>
        <v>18.372999999999998</v>
      </c>
    </row>
    <row r="343" spans="1:16" ht="15">
      <c r="A343" s="19">
        <v>20</v>
      </c>
      <c r="B343" s="19" t="s">
        <v>586</v>
      </c>
      <c r="C343" s="19" t="s">
        <v>1</v>
      </c>
      <c r="D343" s="19" t="s">
        <v>587</v>
      </c>
      <c r="E343" s="25">
        <v>86</v>
      </c>
      <c r="F343" s="22">
        <v>2.509</v>
      </c>
      <c r="G343" s="22">
        <f>F343</f>
        <v>2.509</v>
      </c>
      <c r="H343" s="22">
        <f t="shared" si="54"/>
        <v>98.827</v>
      </c>
      <c r="I343" s="22">
        <v>0.357</v>
      </c>
      <c r="J343" s="22">
        <v>0.781</v>
      </c>
      <c r="K343" s="22">
        <v>0.766</v>
      </c>
      <c r="L343" s="22">
        <v>0.605</v>
      </c>
      <c r="M343" s="22">
        <f t="shared" si="55"/>
        <v>21.665</v>
      </c>
      <c r="N343" s="22">
        <f t="shared" si="56"/>
        <v>31.508000000000003</v>
      </c>
      <c r="O343" s="22">
        <f t="shared" si="57"/>
        <v>28.618000000000002</v>
      </c>
      <c r="P343" s="22">
        <f t="shared" si="58"/>
        <v>18.977999999999998</v>
      </c>
    </row>
    <row r="344" spans="1:16" ht="15">
      <c r="A344" s="19">
        <v>21</v>
      </c>
      <c r="B344" s="96" t="s">
        <v>588</v>
      </c>
      <c r="C344" s="96" t="s">
        <v>2</v>
      </c>
      <c r="D344" s="96" t="s">
        <v>589</v>
      </c>
      <c r="E344" s="97">
        <v>86</v>
      </c>
      <c r="F344" s="28">
        <v>3.052</v>
      </c>
      <c r="G344" s="22">
        <f>F344</f>
        <v>3.052</v>
      </c>
      <c r="H344" s="22">
        <f t="shared" si="54"/>
        <v>101.879</v>
      </c>
      <c r="I344" s="22">
        <v>0.644</v>
      </c>
      <c r="J344" s="22">
        <v>1.306</v>
      </c>
      <c r="K344" s="22">
        <v>1.102</v>
      </c>
      <c r="L344" s="25">
        <v>0</v>
      </c>
      <c r="M344" s="22">
        <f t="shared" si="55"/>
        <v>22.308999999999997</v>
      </c>
      <c r="N344" s="22">
        <f t="shared" si="56"/>
        <v>32.814</v>
      </c>
      <c r="O344" s="22">
        <f t="shared" si="57"/>
        <v>29.720000000000002</v>
      </c>
      <c r="P344" s="22">
        <f t="shared" si="58"/>
        <v>18.977999999999998</v>
      </c>
    </row>
    <row r="345" spans="1:16" ht="15">
      <c r="A345" s="19">
        <v>22</v>
      </c>
      <c r="B345" s="19" t="s">
        <v>590</v>
      </c>
      <c r="C345" s="19" t="s">
        <v>3</v>
      </c>
      <c r="D345" s="19" t="s">
        <v>591</v>
      </c>
      <c r="E345" s="25">
        <v>86</v>
      </c>
      <c r="F345" s="22">
        <v>3.184</v>
      </c>
      <c r="G345" s="22">
        <f>F345</f>
        <v>3.184</v>
      </c>
      <c r="H345" s="22">
        <f t="shared" si="54"/>
        <v>105.063</v>
      </c>
      <c r="I345" s="22">
        <v>0.612</v>
      </c>
      <c r="J345" s="22">
        <v>1.221</v>
      </c>
      <c r="K345" s="22">
        <v>0.871</v>
      </c>
      <c r="L345" s="22">
        <v>0.48</v>
      </c>
      <c r="M345" s="22">
        <f t="shared" si="55"/>
        <v>22.920999999999996</v>
      </c>
      <c r="N345" s="22">
        <f t="shared" si="56"/>
        <v>34.035</v>
      </c>
      <c r="O345" s="22">
        <f t="shared" si="57"/>
        <v>30.591</v>
      </c>
      <c r="P345" s="22">
        <f t="shared" si="58"/>
        <v>19.458</v>
      </c>
    </row>
    <row r="346" spans="1:16" ht="15">
      <c r="A346" s="19">
        <v>23</v>
      </c>
      <c r="B346" s="66" t="s">
        <v>592</v>
      </c>
      <c r="C346" s="66" t="s">
        <v>4</v>
      </c>
      <c r="D346" s="66" t="s">
        <v>593</v>
      </c>
      <c r="E346" s="86">
        <v>86</v>
      </c>
      <c r="F346" s="68">
        <v>4.983</v>
      </c>
      <c r="G346" s="68">
        <v>4.973</v>
      </c>
      <c r="H346" s="22">
        <f t="shared" si="54"/>
        <v>110.036</v>
      </c>
      <c r="I346" s="22">
        <v>0.772</v>
      </c>
      <c r="J346" s="22">
        <v>1.374</v>
      </c>
      <c r="K346" s="22">
        <v>1.429</v>
      </c>
      <c r="L346" s="22">
        <v>1.408</v>
      </c>
      <c r="M346" s="22">
        <f t="shared" si="55"/>
        <v>23.692999999999994</v>
      </c>
      <c r="N346" s="22">
        <f t="shared" si="56"/>
        <v>35.409</v>
      </c>
      <c r="O346" s="22">
        <f t="shared" si="57"/>
        <v>32.02</v>
      </c>
      <c r="P346" s="22">
        <f t="shared" si="58"/>
        <v>20.866</v>
      </c>
    </row>
    <row r="347" spans="1:17" ht="15.75" thickBot="1">
      <c r="A347" s="35">
        <v>24</v>
      </c>
      <c r="B347" s="36" t="s">
        <v>594</v>
      </c>
      <c r="C347" s="146" t="s">
        <v>5</v>
      </c>
      <c r="D347" s="36" t="s">
        <v>595</v>
      </c>
      <c r="E347" s="25">
        <v>83</v>
      </c>
      <c r="F347" s="38">
        <v>2.882</v>
      </c>
      <c r="G347" s="39">
        <f aca="true" t="shared" si="59" ref="G347:G354">F347</f>
        <v>2.882</v>
      </c>
      <c r="H347" s="39">
        <f t="shared" si="54"/>
        <v>112.918</v>
      </c>
      <c r="I347" s="39">
        <v>0.396</v>
      </c>
      <c r="J347" s="38">
        <v>0.892</v>
      </c>
      <c r="K347" s="38">
        <v>0.922</v>
      </c>
      <c r="L347" s="38">
        <v>0.672</v>
      </c>
      <c r="M347" s="39">
        <f t="shared" si="55"/>
        <v>24.088999999999995</v>
      </c>
      <c r="N347" s="39">
        <f t="shared" si="56"/>
        <v>36.301</v>
      </c>
      <c r="O347" s="39">
        <f t="shared" si="57"/>
        <v>32.942</v>
      </c>
      <c r="P347" s="40">
        <f t="shared" si="58"/>
        <v>21.538</v>
      </c>
      <c r="Q347" s="41">
        <f>M347</f>
        <v>24.088999999999995</v>
      </c>
    </row>
    <row r="348" spans="1:16" ht="15">
      <c r="A348" s="42">
        <v>25</v>
      </c>
      <c r="B348" s="42" t="s">
        <v>596</v>
      </c>
      <c r="C348" s="147" t="s">
        <v>6</v>
      </c>
      <c r="D348" s="42" t="s">
        <v>597</v>
      </c>
      <c r="E348" s="87">
        <v>82</v>
      </c>
      <c r="F348" s="46">
        <v>2.446</v>
      </c>
      <c r="G348" s="46">
        <f t="shared" si="59"/>
        <v>2.446</v>
      </c>
      <c r="H348" s="46">
        <f t="shared" si="54"/>
        <v>115.364</v>
      </c>
      <c r="I348" s="47">
        <v>0.646</v>
      </c>
      <c r="J348" s="47">
        <v>0.87</v>
      </c>
      <c r="K348" s="47">
        <v>0.93</v>
      </c>
      <c r="L348" s="47">
        <v>0</v>
      </c>
      <c r="M348" s="47">
        <f t="shared" si="55"/>
        <v>24.734999999999996</v>
      </c>
      <c r="N348" s="47">
        <f t="shared" si="56"/>
        <v>37.171</v>
      </c>
      <c r="O348" s="47">
        <f t="shared" si="57"/>
        <v>33.872</v>
      </c>
      <c r="P348" s="47">
        <f t="shared" si="58"/>
        <v>21.538</v>
      </c>
    </row>
    <row r="349" spans="1:16" ht="15">
      <c r="A349" s="42">
        <v>26</v>
      </c>
      <c r="B349" s="42" t="s">
        <v>598</v>
      </c>
      <c r="C349" s="42" t="s">
        <v>7</v>
      </c>
      <c r="D349" s="42" t="s">
        <v>599</v>
      </c>
      <c r="E349" s="87">
        <v>82</v>
      </c>
      <c r="F349" s="46">
        <v>3.874</v>
      </c>
      <c r="G349" s="46">
        <f t="shared" si="59"/>
        <v>3.874</v>
      </c>
      <c r="H349" s="46">
        <f t="shared" si="54"/>
        <v>119.238</v>
      </c>
      <c r="I349" s="47">
        <v>1.104</v>
      </c>
      <c r="J349" s="47">
        <v>0.914</v>
      </c>
      <c r="K349" s="47">
        <v>0.928</v>
      </c>
      <c r="L349" s="47">
        <v>0.928</v>
      </c>
      <c r="M349" s="47">
        <f t="shared" si="55"/>
        <v>25.838999999999995</v>
      </c>
      <c r="N349" s="47">
        <f t="shared" si="56"/>
        <v>38.085</v>
      </c>
      <c r="O349" s="47">
        <f t="shared" si="57"/>
        <v>34.8</v>
      </c>
      <c r="P349" s="47">
        <f t="shared" si="58"/>
        <v>22.466</v>
      </c>
    </row>
    <row r="350" spans="1:16" ht="15">
      <c r="A350" s="42">
        <v>27</v>
      </c>
      <c r="B350" s="42" t="s">
        <v>600</v>
      </c>
      <c r="C350" s="42" t="s">
        <v>8</v>
      </c>
      <c r="D350" s="42" t="s">
        <v>601</v>
      </c>
      <c r="E350" s="87">
        <v>82</v>
      </c>
      <c r="F350" s="46">
        <v>6.355</v>
      </c>
      <c r="G350" s="46">
        <f t="shared" si="59"/>
        <v>6.355</v>
      </c>
      <c r="H350" s="46">
        <f t="shared" si="54"/>
        <v>125.593</v>
      </c>
      <c r="I350" s="47">
        <v>0.906</v>
      </c>
      <c r="J350" s="47">
        <v>1.783</v>
      </c>
      <c r="K350" s="47">
        <v>1.789</v>
      </c>
      <c r="L350" s="47">
        <v>1.877</v>
      </c>
      <c r="M350" s="47">
        <f t="shared" si="55"/>
        <v>26.744999999999994</v>
      </c>
      <c r="N350" s="47">
        <f t="shared" si="56"/>
        <v>39.868</v>
      </c>
      <c r="O350" s="47">
        <f t="shared" si="57"/>
        <v>36.589</v>
      </c>
      <c r="P350" s="47">
        <f t="shared" si="58"/>
        <v>24.343</v>
      </c>
    </row>
    <row r="351" spans="1:16" ht="15">
      <c r="A351" s="42">
        <v>28</v>
      </c>
      <c r="B351" s="42" t="s">
        <v>602</v>
      </c>
      <c r="C351" s="42" t="s">
        <v>9</v>
      </c>
      <c r="D351" s="42" t="s">
        <v>603</v>
      </c>
      <c r="E351" s="87">
        <v>80</v>
      </c>
      <c r="F351" s="46">
        <v>1.972</v>
      </c>
      <c r="G351" s="46">
        <f t="shared" si="59"/>
        <v>1.972</v>
      </c>
      <c r="H351" s="46">
        <f t="shared" si="54"/>
        <v>127.565</v>
      </c>
      <c r="I351" s="47">
        <v>0.498</v>
      </c>
      <c r="J351" s="47">
        <v>0.737</v>
      </c>
      <c r="K351" s="47">
        <v>0.737</v>
      </c>
      <c r="L351" s="48">
        <v>0</v>
      </c>
      <c r="M351" s="47">
        <f t="shared" si="55"/>
        <v>27.242999999999995</v>
      </c>
      <c r="N351" s="47">
        <f t="shared" si="56"/>
        <v>40.605000000000004</v>
      </c>
      <c r="O351" s="47">
        <f t="shared" si="57"/>
        <v>37.326</v>
      </c>
      <c r="P351" s="47">
        <f t="shared" si="58"/>
        <v>24.343</v>
      </c>
    </row>
    <row r="352" spans="1:16" ht="15">
      <c r="A352" s="42">
        <v>29</v>
      </c>
      <c r="B352" s="42" t="s">
        <v>604</v>
      </c>
      <c r="C352" s="42" t="s">
        <v>10</v>
      </c>
      <c r="D352" s="42" t="s">
        <v>605</v>
      </c>
      <c r="E352" s="87">
        <v>78</v>
      </c>
      <c r="F352" s="46">
        <v>5.912</v>
      </c>
      <c r="G352" s="46">
        <f t="shared" si="59"/>
        <v>5.912</v>
      </c>
      <c r="H352" s="46">
        <f t="shared" si="54"/>
        <v>133.477</v>
      </c>
      <c r="I352" s="47">
        <v>2.691</v>
      </c>
      <c r="J352" s="47">
        <v>2.407</v>
      </c>
      <c r="K352" s="47">
        <v>0.407</v>
      </c>
      <c r="L352" s="47">
        <v>0.407</v>
      </c>
      <c r="M352" s="47">
        <f t="shared" si="55"/>
        <v>29.933999999999994</v>
      </c>
      <c r="N352" s="47">
        <f t="shared" si="56"/>
        <v>43.012</v>
      </c>
      <c r="O352" s="47">
        <f t="shared" si="57"/>
        <v>37.733</v>
      </c>
      <c r="P352" s="47">
        <f t="shared" si="58"/>
        <v>24.75</v>
      </c>
    </row>
    <row r="353" spans="1:16" ht="15">
      <c r="A353" s="42">
        <v>30</v>
      </c>
      <c r="B353" s="42" t="s">
        <v>606</v>
      </c>
      <c r="C353" s="42" t="s">
        <v>11</v>
      </c>
      <c r="D353" s="42" t="s">
        <v>607</v>
      </c>
      <c r="E353" s="87">
        <v>76</v>
      </c>
      <c r="F353" s="46">
        <v>2.767</v>
      </c>
      <c r="G353" s="46">
        <f t="shared" si="59"/>
        <v>2.767</v>
      </c>
      <c r="H353" s="46">
        <f t="shared" si="54"/>
        <v>136.244</v>
      </c>
      <c r="I353" s="47">
        <v>0.689</v>
      </c>
      <c r="J353" s="47">
        <v>1.07</v>
      </c>
      <c r="K353" s="47">
        <v>1.008</v>
      </c>
      <c r="L353" s="48">
        <v>0</v>
      </c>
      <c r="M353" s="47">
        <f t="shared" si="55"/>
        <v>30.622999999999994</v>
      </c>
      <c r="N353" s="47">
        <f t="shared" si="56"/>
        <v>44.082</v>
      </c>
      <c r="O353" s="47">
        <f t="shared" si="57"/>
        <v>38.741</v>
      </c>
      <c r="P353" s="47">
        <f t="shared" si="58"/>
        <v>24.75</v>
      </c>
    </row>
    <row r="354" spans="1:16" ht="15">
      <c r="A354" s="42">
        <v>31</v>
      </c>
      <c r="B354" s="42" t="s">
        <v>608</v>
      </c>
      <c r="C354" s="42" t="s">
        <v>12</v>
      </c>
      <c r="D354" s="42" t="s">
        <v>609</v>
      </c>
      <c r="E354" s="87">
        <v>74</v>
      </c>
      <c r="F354" s="46">
        <v>2.52</v>
      </c>
      <c r="G354" s="46">
        <f t="shared" si="59"/>
        <v>2.52</v>
      </c>
      <c r="H354" s="46">
        <f t="shared" si="54"/>
        <v>138.764</v>
      </c>
      <c r="I354" s="47">
        <v>0.752</v>
      </c>
      <c r="J354" s="47">
        <v>1.008</v>
      </c>
      <c r="K354" s="47">
        <v>0.76</v>
      </c>
      <c r="L354" s="48">
        <v>0</v>
      </c>
      <c r="M354" s="47">
        <f t="shared" si="55"/>
        <v>31.374999999999993</v>
      </c>
      <c r="N354" s="47">
        <f t="shared" si="56"/>
        <v>45.09</v>
      </c>
      <c r="O354" s="47">
        <f t="shared" si="57"/>
        <v>39.501</v>
      </c>
      <c r="P354" s="47">
        <f t="shared" si="58"/>
        <v>24.75</v>
      </c>
    </row>
    <row r="355" spans="1:16" ht="15">
      <c r="A355" s="42">
        <v>32</v>
      </c>
      <c r="B355" s="42" t="s">
        <v>610</v>
      </c>
      <c r="C355" s="42" t="s">
        <v>13</v>
      </c>
      <c r="D355" s="42" t="s">
        <v>611</v>
      </c>
      <c r="E355" s="87">
        <v>73</v>
      </c>
      <c r="F355" s="46">
        <v>7.476</v>
      </c>
      <c r="G355" s="46">
        <v>7.443</v>
      </c>
      <c r="H355" s="46">
        <f t="shared" si="54"/>
        <v>146.20700000000002</v>
      </c>
      <c r="I355" s="47">
        <v>1.135</v>
      </c>
      <c r="J355" s="47">
        <v>2.363</v>
      </c>
      <c r="K355" s="47">
        <v>2.396</v>
      </c>
      <c r="L355" s="47">
        <v>1.582</v>
      </c>
      <c r="M355" s="47">
        <f t="shared" si="55"/>
        <v>32.50999999999999</v>
      </c>
      <c r="N355" s="47">
        <f t="shared" si="56"/>
        <v>47.453</v>
      </c>
      <c r="O355" s="47">
        <f t="shared" si="57"/>
        <v>41.897</v>
      </c>
      <c r="P355" s="47">
        <f t="shared" si="58"/>
        <v>26.332</v>
      </c>
    </row>
    <row r="356" spans="1:16" ht="15">
      <c r="A356" s="42">
        <v>33</v>
      </c>
      <c r="B356" s="42" t="s">
        <v>612</v>
      </c>
      <c r="C356" s="98" t="s">
        <v>14</v>
      </c>
      <c r="D356" s="98" t="s">
        <v>613</v>
      </c>
      <c r="E356" s="99">
        <v>64</v>
      </c>
      <c r="F356" s="46">
        <v>5.604</v>
      </c>
      <c r="G356" s="46">
        <f>F356</f>
        <v>5.604</v>
      </c>
      <c r="H356" s="46">
        <f t="shared" si="54"/>
        <v>151.81100000000004</v>
      </c>
      <c r="I356" s="47">
        <v>1.358</v>
      </c>
      <c r="J356" s="47">
        <v>1.821</v>
      </c>
      <c r="K356" s="47">
        <v>1.698</v>
      </c>
      <c r="L356" s="47">
        <v>0.727</v>
      </c>
      <c r="M356" s="47">
        <f t="shared" si="55"/>
        <v>33.86799999999999</v>
      </c>
      <c r="N356" s="47">
        <f t="shared" si="56"/>
        <v>49.274</v>
      </c>
      <c r="O356" s="47">
        <f t="shared" si="57"/>
        <v>43.595</v>
      </c>
      <c r="P356" s="47">
        <f t="shared" si="58"/>
        <v>27.059</v>
      </c>
    </row>
    <row r="357" spans="1:16" ht="15">
      <c r="A357" s="42">
        <v>34</v>
      </c>
      <c r="B357" s="42" t="s">
        <v>614</v>
      </c>
      <c r="C357" s="42" t="s">
        <v>15</v>
      </c>
      <c r="D357" s="42" t="s">
        <v>615</v>
      </c>
      <c r="E357" s="87">
        <v>64</v>
      </c>
      <c r="F357" s="46">
        <v>2.601</v>
      </c>
      <c r="G357" s="46">
        <f>F357</f>
        <v>2.601</v>
      </c>
      <c r="H357" s="46">
        <f t="shared" si="54"/>
        <v>154.41200000000003</v>
      </c>
      <c r="I357" s="47">
        <v>0.578</v>
      </c>
      <c r="J357" s="47">
        <v>0.696</v>
      </c>
      <c r="K357" s="47">
        <v>0.807</v>
      </c>
      <c r="L357" s="47">
        <v>0.52</v>
      </c>
      <c r="M357" s="47">
        <f t="shared" si="55"/>
        <v>34.44599999999999</v>
      </c>
      <c r="N357" s="47">
        <f t="shared" si="56"/>
        <v>49.97</v>
      </c>
      <c r="O357" s="47">
        <f t="shared" si="57"/>
        <v>44.402</v>
      </c>
      <c r="P357" s="47">
        <f t="shared" si="58"/>
        <v>27.579</v>
      </c>
    </row>
    <row r="358" spans="1:16" ht="15">
      <c r="A358" s="42">
        <v>35</v>
      </c>
      <c r="B358" s="42" t="s">
        <v>616</v>
      </c>
      <c r="C358" s="42" t="s">
        <v>16</v>
      </c>
      <c r="D358" s="42" t="s">
        <v>617</v>
      </c>
      <c r="E358" s="87">
        <v>64</v>
      </c>
      <c r="F358" s="46">
        <v>1.73</v>
      </c>
      <c r="G358" s="46">
        <f>F358</f>
        <v>1.73</v>
      </c>
      <c r="H358" s="46">
        <f t="shared" si="54"/>
        <v>156.14200000000002</v>
      </c>
      <c r="I358" s="47">
        <v>0.264</v>
      </c>
      <c r="J358" s="47">
        <v>0.507</v>
      </c>
      <c r="K358" s="47">
        <v>0.507</v>
      </c>
      <c r="L358" s="47">
        <v>0.457</v>
      </c>
      <c r="M358" s="47">
        <f t="shared" si="55"/>
        <v>34.709999999999994</v>
      </c>
      <c r="N358" s="47">
        <f t="shared" si="56"/>
        <v>50.477</v>
      </c>
      <c r="O358" s="47">
        <f t="shared" si="57"/>
        <v>44.909</v>
      </c>
      <c r="P358" s="47">
        <f t="shared" si="58"/>
        <v>28.036</v>
      </c>
    </row>
    <row r="359" spans="1:16" ht="15">
      <c r="A359" s="42">
        <v>36</v>
      </c>
      <c r="B359" s="42" t="s">
        <v>618</v>
      </c>
      <c r="C359" s="42" t="s">
        <v>17</v>
      </c>
      <c r="D359" s="42" t="s">
        <v>619</v>
      </c>
      <c r="E359" s="87">
        <v>55</v>
      </c>
      <c r="F359" s="46">
        <v>1.271</v>
      </c>
      <c r="G359" s="46">
        <f>F359</f>
        <v>1.271</v>
      </c>
      <c r="H359" s="46">
        <f t="shared" si="54"/>
        <v>157.413</v>
      </c>
      <c r="I359" s="47">
        <v>0.262</v>
      </c>
      <c r="J359" s="47">
        <v>0.562</v>
      </c>
      <c r="K359" s="47">
        <v>0.447</v>
      </c>
      <c r="L359" s="48">
        <v>0</v>
      </c>
      <c r="M359" s="47">
        <f t="shared" si="55"/>
        <v>34.971999999999994</v>
      </c>
      <c r="N359" s="47">
        <f t="shared" si="56"/>
        <v>51.038999999999994</v>
      </c>
      <c r="O359" s="47">
        <f t="shared" si="57"/>
        <v>45.356</v>
      </c>
      <c r="P359" s="47">
        <f t="shared" si="58"/>
        <v>28.036</v>
      </c>
    </row>
    <row r="360" spans="1:16" ht="15">
      <c r="A360" s="42">
        <v>37</v>
      </c>
      <c r="B360" s="42" t="s">
        <v>620</v>
      </c>
      <c r="C360" s="42" t="s">
        <v>18</v>
      </c>
      <c r="D360" s="42" t="s">
        <v>621</v>
      </c>
      <c r="E360" s="87">
        <v>55</v>
      </c>
      <c r="F360" s="46">
        <v>3.036</v>
      </c>
      <c r="G360" s="46">
        <f>F360</f>
        <v>3.036</v>
      </c>
      <c r="H360" s="46">
        <f t="shared" si="54"/>
        <v>160.449</v>
      </c>
      <c r="I360" s="47">
        <v>0.776</v>
      </c>
      <c r="J360" s="47">
        <v>1.13</v>
      </c>
      <c r="K360" s="47">
        <v>1.13</v>
      </c>
      <c r="L360" s="48">
        <v>0</v>
      </c>
      <c r="M360" s="47">
        <f t="shared" si="55"/>
        <v>35.748</v>
      </c>
      <c r="N360" s="47">
        <f t="shared" si="56"/>
        <v>52.169</v>
      </c>
      <c r="O360" s="47">
        <f t="shared" si="57"/>
        <v>46.486000000000004</v>
      </c>
      <c r="P360" s="47">
        <f t="shared" si="58"/>
        <v>28.036</v>
      </c>
    </row>
    <row r="361" spans="1:16" ht="15">
      <c r="A361" s="62"/>
      <c r="B361" s="62"/>
      <c r="C361" s="62"/>
      <c r="D361" s="62"/>
      <c r="E361" s="88"/>
      <c r="F361" s="64"/>
      <c r="G361" s="64"/>
      <c r="H361" s="64"/>
      <c r="I361" s="135"/>
      <c r="J361" s="135"/>
      <c r="K361" s="135"/>
      <c r="L361" s="136"/>
      <c r="M361" s="135"/>
      <c r="N361" s="135"/>
      <c r="O361" s="135"/>
      <c r="P361" s="135"/>
    </row>
    <row r="362" spans="1:16" ht="15">
      <c r="A362" s="62"/>
      <c r="B362" s="62"/>
      <c r="C362" s="62"/>
      <c r="D362" s="62"/>
      <c r="E362" s="88"/>
      <c r="F362" s="64"/>
      <c r="G362" s="64"/>
      <c r="H362" s="64"/>
      <c r="I362" s="135"/>
      <c r="J362" s="135"/>
      <c r="K362" s="135"/>
      <c r="L362" s="136"/>
      <c r="M362" s="135"/>
      <c r="N362" s="135"/>
      <c r="O362" s="135"/>
      <c r="P362" s="135"/>
    </row>
    <row r="363" spans="1:16" ht="15">
      <c r="A363" s="62"/>
      <c r="B363" s="62"/>
      <c r="C363" s="62"/>
      <c r="D363" s="62"/>
      <c r="E363" s="88"/>
      <c r="F363" s="64"/>
      <c r="G363" s="64"/>
      <c r="H363" s="64"/>
      <c r="I363" s="135"/>
      <c r="J363" s="135"/>
      <c r="K363" s="135"/>
      <c r="L363" s="136"/>
      <c r="M363" s="135"/>
      <c r="N363" s="135"/>
      <c r="O363" s="135"/>
      <c r="P363" s="135"/>
    </row>
    <row r="364" spans="1:16" ht="15">
      <c r="A364" s="62"/>
      <c r="B364" s="62"/>
      <c r="C364" s="62"/>
      <c r="D364" s="62"/>
      <c r="E364" s="88"/>
      <c r="F364" s="64"/>
      <c r="G364" s="64"/>
      <c r="H364" s="64"/>
      <c r="I364" s="135"/>
      <c r="J364" s="135"/>
      <c r="K364" s="135"/>
      <c r="L364" s="136"/>
      <c r="M364" s="135"/>
      <c r="N364" s="135"/>
      <c r="O364" s="135"/>
      <c r="P364" s="135"/>
    </row>
    <row r="365" spans="1:16" ht="15">
      <c r="A365" s="62"/>
      <c r="B365" s="62"/>
      <c r="C365" s="62"/>
      <c r="D365" s="62"/>
      <c r="E365" s="88"/>
      <c r="F365" s="64"/>
      <c r="G365" s="64"/>
      <c r="H365" s="64"/>
      <c r="I365" s="135"/>
      <c r="J365" s="135"/>
      <c r="K365" s="135"/>
      <c r="L365" s="136"/>
      <c r="M365" s="135"/>
      <c r="N365" s="135"/>
      <c r="O365" s="135"/>
      <c r="P365" s="135"/>
    </row>
    <row r="366" spans="1:16" ht="15">
      <c r="A366" s="62"/>
      <c r="B366" s="62"/>
      <c r="C366" s="62"/>
      <c r="D366" s="62"/>
      <c r="E366" s="88"/>
      <c r="F366" s="64"/>
      <c r="G366" s="64"/>
      <c r="H366" s="64"/>
      <c r="I366" s="135"/>
      <c r="J366" s="135"/>
      <c r="K366" s="135"/>
      <c r="L366" s="136"/>
      <c r="M366" s="135"/>
      <c r="N366" s="135"/>
      <c r="O366" s="135"/>
      <c r="P366" s="135"/>
    </row>
    <row r="367" spans="1:16" ht="15">
      <c r="A367" s="62"/>
      <c r="B367" s="62"/>
      <c r="C367" s="62"/>
      <c r="D367" s="62"/>
      <c r="E367" s="88"/>
      <c r="F367" s="64"/>
      <c r="G367" s="64"/>
      <c r="H367" s="64"/>
      <c r="I367" s="135"/>
      <c r="J367" s="135"/>
      <c r="K367" s="135"/>
      <c r="L367" s="136"/>
      <c r="M367" s="135"/>
      <c r="N367" s="135"/>
      <c r="O367" s="135"/>
      <c r="P367" s="135"/>
    </row>
    <row r="369" spans="1:4" ht="18.75">
      <c r="A369" s="1" t="s">
        <v>622</v>
      </c>
      <c r="B369" s="1"/>
      <c r="C369" s="1"/>
      <c r="D369" s="1"/>
    </row>
    <row r="370" spans="1:4" ht="18.75">
      <c r="A370" s="1"/>
      <c r="B370" s="1"/>
      <c r="C370" s="1"/>
      <c r="D370" s="1"/>
    </row>
    <row r="371" spans="1:9" ht="18.75">
      <c r="A371" s="5"/>
      <c r="B371" s="6">
        <v>0.65</v>
      </c>
      <c r="C371" s="11" t="s">
        <v>141</v>
      </c>
      <c r="D371" s="129">
        <v>14</v>
      </c>
      <c r="E371" s="129"/>
      <c r="F371" s="7"/>
      <c r="G371" s="8"/>
      <c r="H371" s="9"/>
      <c r="I371" s="10"/>
    </row>
    <row r="372" spans="1:4" ht="18.75">
      <c r="A372" s="1"/>
      <c r="B372" s="1"/>
      <c r="C372" s="1"/>
      <c r="D372" s="1"/>
    </row>
    <row r="373" spans="1:16" ht="24.75" customHeight="1">
      <c r="A373" s="14" t="s">
        <v>63</v>
      </c>
      <c r="B373" s="14" t="s">
        <v>64</v>
      </c>
      <c r="C373" s="14" t="s">
        <v>712</v>
      </c>
      <c r="D373" s="14" t="s">
        <v>65</v>
      </c>
      <c r="E373" s="15" t="s">
        <v>66</v>
      </c>
      <c r="F373" s="16" t="s">
        <v>67</v>
      </c>
      <c r="G373" s="17" t="s">
        <v>68</v>
      </c>
      <c r="H373" s="16" t="s">
        <v>69</v>
      </c>
      <c r="I373" s="16" t="s">
        <v>70</v>
      </c>
      <c r="J373" s="18" t="s">
        <v>71</v>
      </c>
      <c r="K373" s="18" t="s">
        <v>72</v>
      </c>
      <c r="L373" s="18" t="s">
        <v>73</v>
      </c>
      <c r="M373" s="16" t="s">
        <v>74</v>
      </c>
      <c r="N373" s="16" t="s">
        <v>75</v>
      </c>
      <c r="O373" s="16" t="s">
        <v>76</v>
      </c>
      <c r="P373" s="16" t="s">
        <v>77</v>
      </c>
    </row>
    <row r="374" spans="1:16" ht="15">
      <c r="A374" s="19">
        <v>1</v>
      </c>
      <c r="B374" s="19" t="s">
        <v>623</v>
      </c>
      <c r="C374" s="19" t="s">
        <v>19</v>
      </c>
      <c r="D374" s="19" t="s">
        <v>624</v>
      </c>
      <c r="E374" s="100">
        <v>95</v>
      </c>
      <c r="F374" s="22">
        <v>0.418</v>
      </c>
      <c r="G374" s="22">
        <f>F374</f>
        <v>0.418</v>
      </c>
      <c r="H374" s="22">
        <f>G374</f>
        <v>0.418</v>
      </c>
      <c r="I374" s="22">
        <v>0.08</v>
      </c>
      <c r="J374" s="22">
        <v>0.15</v>
      </c>
      <c r="K374" s="22">
        <v>0.188</v>
      </c>
      <c r="L374" s="25">
        <v>0</v>
      </c>
      <c r="M374" s="22">
        <f>I374</f>
        <v>0.08</v>
      </c>
      <c r="N374" s="22">
        <f>J374</f>
        <v>0.15</v>
      </c>
      <c r="O374" s="22">
        <f>K374</f>
        <v>0.188</v>
      </c>
      <c r="P374" s="22">
        <f>L374</f>
        <v>0</v>
      </c>
    </row>
    <row r="375" spans="1:16" ht="15">
      <c r="A375" s="19">
        <v>2</v>
      </c>
      <c r="B375" s="19" t="s">
        <v>625</v>
      </c>
      <c r="C375" s="19" t="s">
        <v>20</v>
      </c>
      <c r="D375" s="19" t="s">
        <v>626</v>
      </c>
      <c r="E375" s="100">
        <v>91</v>
      </c>
      <c r="F375" s="22">
        <v>3.439</v>
      </c>
      <c r="G375" s="22">
        <v>2.579</v>
      </c>
      <c r="H375" s="22" t="e">
        <f>#REF!+G375</f>
        <v>#REF!</v>
      </c>
      <c r="I375" s="22">
        <v>0.396</v>
      </c>
      <c r="J375" s="22">
        <v>0.734</v>
      </c>
      <c r="K375" s="22">
        <v>0.739</v>
      </c>
      <c r="L375" s="22">
        <v>0.71</v>
      </c>
      <c r="M375" s="22" t="e">
        <f>#REF!+I375</f>
        <v>#REF!</v>
      </c>
      <c r="N375" s="22" t="e">
        <f>#REF!+J375</f>
        <v>#REF!</v>
      </c>
      <c r="O375" s="22" t="e">
        <f>#REF!+K375</f>
        <v>#REF!</v>
      </c>
      <c r="P375" s="22" t="e">
        <f>#REF!+L375</f>
        <v>#REF!</v>
      </c>
    </row>
    <row r="376" spans="1:16" ht="15">
      <c r="A376" s="19">
        <v>3</v>
      </c>
      <c r="B376" s="19" t="s">
        <v>627</v>
      </c>
      <c r="C376" s="19" t="s">
        <v>21</v>
      </c>
      <c r="D376" s="19" t="s">
        <v>626</v>
      </c>
      <c r="E376" s="100">
        <v>89</v>
      </c>
      <c r="F376" s="28">
        <v>7.432</v>
      </c>
      <c r="G376" s="22">
        <v>4.715</v>
      </c>
      <c r="H376" s="22" t="e">
        <f aca="true" t="shared" si="60" ref="H376:H393">H375+G376</f>
        <v>#REF!</v>
      </c>
      <c r="I376" s="22">
        <v>1.529</v>
      </c>
      <c r="J376" s="22">
        <v>1.983</v>
      </c>
      <c r="K376" s="22">
        <v>1.991</v>
      </c>
      <c r="L376" s="22">
        <v>1.929</v>
      </c>
      <c r="M376" s="22" t="e">
        <f aca="true" t="shared" si="61" ref="M376:M393">M375+I376</f>
        <v>#REF!</v>
      </c>
      <c r="N376" s="22" t="e">
        <f aca="true" t="shared" si="62" ref="N376:N393">N375+J376</f>
        <v>#REF!</v>
      </c>
      <c r="O376" s="22" t="e">
        <f aca="true" t="shared" si="63" ref="O376:O393">O375+K376</f>
        <v>#REF!</v>
      </c>
      <c r="P376" s="22" t="e">
        <f aca="true" t="shared" si="64" ref="P376:P393">P375+L376</f>
        <v>#REF!</v>
      </c>
    </row>
    <row r="377" spans="1:16" ht="15">
      <c r="A377" s="19">
        <v>4</v>
      </c>
      <c r="B377" s="19" t="s">
        <v>628</v>
      </c>
      <c r="C377" s="19" t="s">
        <v>22</v>
      </c>
      <c r="D377" s="101" t="s">
        <v>629</v>
      </c>
      <c r="E377" s="100">
        <v>88</v>
      </c>
      <c r="F377" s="22">
        <v>2.839</v>
      </c>
      <c r="G377" s="22">
        <f>F377</f>
        <v>2.839</v>
      </c>
      <c r="H377" s="22" t="e">
        <f t="shared" si="60"/>
        <v>#REF!</v>
      </c>
      <c r="I377" s="22">
        <v>0.467</v>
      </c>
      <c r="J377" s="22">
        <v>0.814</v>
      </c>
      <c r="K377" s="22">
        <v>0.791</v>
      </c>
      <c r="L377" s="22">
        <v>0.767</v>
      </c>
      <c r="M377" s="22" t="e">
        <f t="shared" si="61"/>
        <v>#REF!</v>
      </c>
      <c r="N377" s="22" t="e">
        <f t="shared" si="62"/>
        <v>#REF!</v>
      </c>
      <c r="O377" s="22" t="e">
        <f t="shared" si="63"/>
        <v>#REF!</v>
      </c>
      <c r="P377" s="22" t="e">
        <f t="shared" si="64"/>
        <v>#REF!</v>
      </c>
    </row>
    <row r="378" spans="1:16" ht="15">
      <c r="A378" s="19">
        <v>5</v>
      </c>
      <c r="B378" s="19" t="s">
        <v>630</v>
      </c>
      <c r="C378" s="19" t="s">
        <v>23</v>
      </c>
      <c r="D378" s="101" t="s">
        <v>631</v>
      </c>
      <c r="E378" s="100">
        <v>86</v>
      </c>
      <c r="F378" s="22">
        <v>3.406</v>
      </c>
      <c r="G378" s="22">
        <f>F378</f>
        <v>3.406</v>
      </c>
      <c r="H378" s="22" t="e">
        <f t="shared" si="60"/>
        <v>#REF!</v>
      </c>
      <c r="I378" s="22">
        <v>0.471</v>
      </c>
      <c r="J378" s="22">
        <v>0.988</v>
      </c>
      <c r="K378" s="22">
        <v>0.964</v>
      </c>
      <c r="L378" s="22">
        <v>0.983</v>
      </c>
      <c r="M378" s="22" t="e">
        <f t="shared" si="61"/>
        <v>#REF!</v>
      </c>
      <c r="N378" s="22" t="e">
        <f t="shared" si="62"/>
        <v>#REF!</v>
      </c>
      <c r="O378" s="22" t="e">
        <f t="shared" si="63"/>
        <v>#REF!</v>
      </c>
      <c r="P378" s="22" t="e">
        <f t="shared" si="64"/>
        <v>#REF!</v>
      </c>
    </row>
    <row r="379" spans="1:16" ht="15">
      <c r="A379" s="19">
        <v>6</v>
      </c>
      <c r="B379" s="19" t="s">
        <v>632</v>
      </c>
      <c r="C379" s="19" t="s">
        <v>24</v>
      </c>
      <c r="D379" s="19" t="s">
        <v>633</v>
      </c>
      <c r="E379" s="100">
        <v>85</v>
      </c>
      <c r="F379" s="28">
        <v>4.684</v>
      </c>
      <c r="G379" s="22">
        <v>3.675</v>
      </c>
      <c r="H379" s="22" t="e">
        <f t="shared" si="60"/>
        <v>#REF!</v>
      </c>
      <c r="I379" s="22">
        <v>0.642</v>
      </c>
      <c r="J379" s="22">
        <v>1.349</v>
      </c>
      <c r="K379" s="22">
        <v>1.336</v>
      </c>
      <c r="L379" s="22">
        <v>1.357</v>
      </c>
      <c r="M379" s="22" t="e">
        <f t="shared" si="61"/>
        <v>#REF!</v>
      </c>
      <c r="N379" s="22" t="e">
        <f t="shared" si="62"/>
        <v>#REF!</v>
      </c>
      <c r="O379" s="22" t="e">
        <f t="shared" si="63"/>
        <v>#REF!</v>
      </c>
      <c r="P379" s="22" t="e">
        <f t="shared" si="64"/>
        <v>#REF!</v>
      </c>
    </row>
    <row r="380" spans="1:17" ht="15">
      <c r="A380" s="19">
        <v>7</v>
      </c>
      <c r="B380" s="19" t="s">
        <v>634</v>
      </c>
      <c r="C380" s="19" t="s">
        <v>25</v>
      </c>
      <c r="D380" s="19" t="s">
        <v>635</v>
      </c>
      <c r="E380" s="100">
        <v>84</v>
      </c>
      <c r="F380" s="22">
        <v>2.891</v>
      </c>
      <c r="G380" s="22">
        <v>2.296</v>
      </c>
      <c r="H380" s="22" t="e">
        <f t="shared" si="60"/>
        <v>#REF!</v>
      </c>
      <c r="I380" s="22">
        <v>0.488</v>
      </c>
      <c r="J380" s="22">
        <v>0.801</v>
      </c>
      <c r="K380" s="22">
        <v>0.801</v>
      </c>
      <c r="L380" s="22">
        <v>0.801</v>
      </c>
      <c r="M380" s="22" t="e">
        <f t="shared" si="61"/>
        <v>#REF!</v>
      </c>
      <c r="N380" s="22" t="e">
        <f t="shared" si="62"/>
        <v>#REF!</v>
      </c>
      <c r="O380" s="22" t="e">
        <f t="shared" si="63"/>
        <v>#REF!</v>
      </c>
      <c r="P380" s="22" t="e">
        <f t="shared" si="64"/>
        <v>#REF!</v>
      </c>
      <c r="Q380" s="55"/>
    </row>
    <row r="381" spans="1:16" ht="15">
      <c r="A381" s="19">
        <v>8</v>
      </c>
      <c r="B381" s="19" t="s">
        <v>636</v>
      </c>
      <c r="C381" s="19" t="s">
        <v>26</v>
      </c>
      <c r="D381" s="19" t="s">
        <v>637</v>
      </c>
      <c r="E381" s="100">
        <v>80</v>
      </c>
      <c r="F381" s="22">
        <v>2.276</v>
      </c>
      <c r="G381" s="22">
        <f>F381</f>
        <v>2.276</v>
      </c>
      <c r="H381" s="22" t="e">
        <f t="shared" si="60"/>
        <v>#REF!</v>
      </c>
      <c r="I381" s="22">
        <v>0.551</v>
      </c>
      <c r="J381" s="22">
        <v>0.845</v>
      </c>
      <c r="K381" s="22">
        <v>0.88</v>
      </c>
      <c r="L381" s="25">
        <v>0</v>
      </c>
      <c r="M381" s="22" t="e">
        <f t="shared" si="61"/>
        <v>#REF!</v>
      </c>
      <c r="N381" s="22" t="e">
        <f t="shared" si="62"/>
        <v>#REF!</v>
      </c>
      <c r="O381" s="22" t="e">
        <f t="shared" si="63"/>
        <v>#REF!</v>
      </c>
      <c r="P381" s="22" t="e">
        <f t="shared" si="64"/>
        <v>#REF!</v>
      </c>
    </row>
    <row r="382" spans="1:16" ht="15">
      <c r="A382" s="19">
        <v>9</v>
      </c>
      <c r="B382" s="19" t="s">
        <v>638</v>
      </c>
      <c r="C382" s="19" t="s">
        <v>27</v>
      </c>
      <c r="D382" s="19" t="s">
        <v>639</v>
      </c>
      <c r="E382" s="100">
        <v>65</v>
      </c>
      <c r="F382" s="22">
        <v>6.987</v>
      </c>
      <c r="G382" s="22">
        <v>6.951</v>
      </c>
      <c r="H382" s="22" t="e">
        <f t="shared" si="60"/>
        <v>#REF!</v>
      </c>
      <c r="I382" s="22">
        <v>1.071</v>
      </c>
      <c r="J382" s="22">
        <v>2.216</v>
      </c>
      <c r="K382" s="22">
        <v>2.251</v>
      </c>
      <c r="L382" s="22">
        <v>1.449</v>
      </c>
      <c r="M382" s="22" t="e">
        <f t="shared" si="61"/>
        <v>#REF!</v>
      </c>
      <c r="N382" s="22" t="e">
        <f t="shared" si="62"/>
        <v>#REF!</v>
      </c>
      <c r="O382" s="22" t="e">
        <f t="shared" si="63"/>
        <v>#REF!</v>
      </c>
      <c r="P382" s="22" t="e">
        <f t="shared" si="64"/>
        <v>#REF!</v>
      </c>
    </row>
    <row r="383" spans="1:16" ht="15">
      <c r="A383" s="19">
        <v>10</v>
      </c>
      <c r="B383" s="19" t="s">
        <v>640</v>
      </c>
      <c r="C383" s="19" t="s">
        <v>28</v>
      </c>
      <c r="D383" s="19" t="s">
        <v>641</v>
      </c>
      <c r="E383" s="100">
        <v>60</v>
      </c>
      <c r="F383" s="28">
        <v>3.39</v>
      </c>
      <c r="G383" s="22">
        <v>2.337</v>
      </c>
      <c r="H383" s="22" t="e">
        <f t="shared" si="60"/>
        <v>#REF!</v>
      </c>
      <c r="I383" s="22">
        <v>0.492</v>
      </c>
      <c r="J383" s="22">
        <v>0.966</v>
      </c>
      <c r="K383" s="22">
        <v>0.966</v>
      </c>
      <c r="L383" s="22">
        <v>0.966</v>
      </c>
      <c r="M383" s="22" t="e">
        <f t="shared" si="61"/>
        <v>#REF!</v>
      </c>
      <c r="N383" s="22" t="e">
        <f t="shared" si="62"/>
        <v>#REF!</v>
      </c>
      <c r="O383" s="22" t="e">
        <f t="shared" si="63"/>
        <v>#REF!</v>
      </c>
      <c r="P383" s="22" t="e">
        <f t="shared" si="64"/>
        <v>#REF!</v>
      </c>
    </row>
    <row r="384" spans="1:16" ht="15">
      <c r="A384" s="19">
        <v>11</v>
      </c>
      <c r="B384" s="19" t="s">
        <v>642</v>
      </c>
      <c r="C384" s="19" t="s">
        <v>29</v>
      </c>
      <c r="D384" s="19" t="s">
        <v>643</v>
      </c>
      <c r="E384" s="100">
        <v>54</v>
      </c>
      <c r="F384" s="22">
        <v>4.159</v>
      </c>
      <c r="G384" s="22">
        <f>F384</f>
        <v>4.159</v>
      </c>
      <c r="H384" s="22" t="e">
        <f t="shared" si="60"/>
        <v>#REF!</v>
      </c>
      <c r="I384" s="22">
        <v>0.82</v>
      </c>
      <c r="J384" s="22">
        <v>1.113</v>
      </c>
      <c r="K384" s="22">
        <v>1.113</v>
      </c>
      <c r="L384" s="22">
        <v>1.113</v>
      </c>
      <c r="M384" s="22" t="e">
        <f t="shared" si="61"/>
        <v>#REF!</v>
      </c>
      <c r="N384" s="22" t="e">
        <f t="shared" si="62"/>
        <v>#REF!</v>
      </c>
      <c r="O384" s="22" t="e">
        <f t="shared" si="63"/>
        <v>#REF!</v>
      </c>
      <c r="P384" s="22" t="e">
        <f t="shared" si="64"/>
        <v>#REF!</v>
      </c>
    </row>
    <row r="385" spans="1:16" ht="15">
      <c r="A385" s="19">
        <v>12</v>
      </c>
      <c r="B385" s="19" t="s">
        <v>644</v>
      </c>
      <c r="C385" s="19" t="s">
        <v>30</v>
      </c>
      <c r="D385" s="19" t="s">
        <v>645</v>
      </c>
      <c r="E385" s="100">
        <v>53</v>
      </c>
      <c r="F385" s="22">
        <v>1.356</v>
      </c>
      <c r="G385" s="22">
        <f>F385</f>
        <v>1.356</v>
      </c>
      <c r="H385" s="22" t="e">
        <f t="shared" si="60"/>
        <v>#REF!</v>
      </c>
      <c r="I385" s="22">
        <v>0.3</v>
      </c>
      <c r="J385" s="22">
        <v>0.567</v>
      </c>
      <c r="K385" s="22">
        <v>0.489</v>
      </c>
      <c r="L385" s="25">
        <v>0</v>
      </c>
      <c r="M385" s="22" t="e">
        <f t="shared" si="61"/>
        <v>#REF!</v>
      </c>
      <c r="N385" s="22" t="e">
        <f t="shared" si="62"/>
        <v>#REF!</v>
      </c>
      <c r="O385" s="22" t="e">
        <f t="shared" si="63"/>
        <v>#REF!</v>
      </c>
      <c r="P385" s="22" t="e">
        <f t="shared" si="64"/>
        <v>#REF!</v>
      </c>
    </row>
    <row r="386" spans="1:17" ht="15.75" thickBot="1">
      <c r="A386" s="155">
        <v>13</v>
      </c>
      <c r="B386" s="156" t="s">
        <v>646</v>
      </c>
      <c r="C386" s="164" t="s">
        <v>31</v>
      </c>
      <c r="D386" s="156" t="s">
        <v>647</v>
      </c>
      <c r="E386" s="158">
        <v>52</v>
      </c>
      <c r="F386" s="159">
        <v>2.315</v>
      </c>
      <c r="G386" s="73">
        <f>F386</f>
        <v>2.315</v>
      </c>
      <c r="H386" s="39" t="e">
        <f t="shared" si="60"/>
        <v>#REF!</v>
      </c>
      <c r="I386" s="39">
        <v>0.428</v>
      </c>
      <c r="J386" s="38">
        <v>0.629</v>
      </c>
      <c r="K386" s="38">
        <v>0.629</v>
      </c>
      <c r="L386" s="38">
        <v>0.629</v>
      </c>
      <c r="M386" s="39" t="e">
        <f t="shared" si="61"/>
        <v>#REF!</v>
      </c>
      <c r="N386" s="39" t="e">
        <f t="shared" si="62"/>
        <v>#REF!</v>
      </c>
      <c r="O386" s="39" t="e">
        <f t="shared" si="63"/>
        <v>#REF!</v>
      </c>
      <c r="P386" s="40" t="e">
        <f t="shared" si="64"/>
        <v>#REF!</v>
      </c>
      <c r="Q386" s="41" t="e">
        <f>M386</f>
        <v>#REF!</v>
      </c>
    </row>
    <row r="387" spans="1:16" ht="15.75" thickBot="1">
      <c r="A387" s="146">
        <v>14</v>
      </c>
      <c r="B387" s="146" t="s">
        <v>648</v>
      </c>
      <c r="C387" s="146" t="s">
        <v>32</v>
      </c>
      <c r="D387" s="146" t="s">
        <v>649</v>
      </c>
      <c r="E387" s="166">
        <v>47</v>
      </c>
      <c r="F387" s="163">
        <v>3.658</v>
      </c>
      <c r="G387" s="163">
        <f>F387</f>
        <v>3.658</v>
      </c>
      <c r="H387" s="46" t="e">
        <f t="shared" si="60"/>
        <v>#REF!</v>
      </c>
      <c r="I387" s="47">
        <v>0.804</v>
      </c>
      <c r="J387" s="47">
        <v>0.992</v>
      </c>
      <c r="K387" s="47">
        <v>0.992</v>
      </c>
      <c r="L387" s="47">
        <v>0.87</v>
      </c>
      <c r="M387" s="47" t="e">
        <f t="shared" si="61"/>
        <v>#REF!</v>
      </c>
      <c r="N387" s="47" t="e">
        <f t="shared" si="62"/>
        <v>#REF!</v>
      </c>
      <c r="O387" s="47" t="e">
        <f t="shared" si="63"/>
        <v>#REF!</v>
      </c>
      <c r="P387" s="47" t="e">
        <f t="shared" si="64"/>
        <v>#REF!</v>
      </c>
    </row>
    <row r="388" spans="1:16" ht="15">
      <c r="A388" s="75">
        <v>15</v>
      </c>
      <c r="B388" s="75" t="s">
        <v>650</v>
      </c>
      <c r="C388" s="75" t="s">
        <v>33</v>
      </c>
      <c r="D388" s="75" t="s">
        <v>651</v>
      </c>
      <c r="E388" s="104">
        <v>46</v>
      </c>
      <c r="F388" s="165">
        <v>4.004</v>
      </c>
      <c r="G388" s="116">
        <v>3.98</v>
      </c>
      <c r="H388" s="46" t="e">
        <f t="shared" si="60"/>
        <v>#REF!</v>
      </c>
      <c r="I388" s="47">
        <v>1.001</v>
      </c>
      <c r="J388" s="47">
        <v>1.001</v>
      </c>
      <c r="K388" s="47">
        <v>1.001</v>
      </c>
      <c r="L388" s="47">
        <v>1.001</v>
      </c>
      <c r="M388" s="47" t="e">
        <f t="shared" si="61"/>
        <v>#REF!</v>
      </c>
      <c r="N388" s="47" t="e">
        <f t="shared" si="62"/>
        <v>#REF!</v>
      </c>
      <c r="O388" s="47" t="e">
        <f t="shared" si="63"/>
        <v>#REF!</v>
      </c>
      <c r="P388" s="47" t="e">
        <f t="shared" si="64"/>
        <v>#REF!</v>
      </c>
    </row>
    <row r="389" spans="1:16" ht="15">
      <c r="A389" s="42">
        <v>16</v>
      </c>
      <c r="B389" s="42" t="s">
        <v>652</v>
      </c>
      <c r="C389" s="42" t="s">
        <v>34</v>
      </c>
      <c r="D389" s="42" t="s">
        <v>653</v>
      </c>
      <c r="E389" s="102">
        <v>45</v>
      </c>
      <c r="F389" s="46">
        <v>2.671</v>
      </c>
      <c r="G389" s="46">
        <v>1.869</v>
      </c>
      <c r="H389" s="46" t="e">
        <f t="shared" si="60"/>
        <v>#REF!</v>
      </c>
      <c r="I389" s="47">
        <v>0.382</v>
      </c>
      <c r="J389" s="47">
        <v>0.763</v>
      </c>
      <c r="K389" s="47">
        <v>0.763</v>
      </c>
      <c r="L389" s="47">
        <v>0.763</v>
      </c>
      <c r="M389" s="47" t="e">
        <f t="shared" si="61"/>
        <v>#REF!</v>
      </c>
      <c r="N389" s="47" t="e">
        <f t="shared" si="62"/>
        <v>#REF!</v>
      </c>
      <c r="O389" s="47" t="e">
        <f t="shared" si="63"/>
        <v>#REF!</v>
      </c>
      <c r="P389" s="47" t="e">
        <f t="shared" si="64"/>
        <v>#REF!</v>
      </c>
    </row>
    <row r="390" spans="1:16" ht="15">
      <c r="A390" s="42">
        <v>17</v>
      </c>
      <c r="B390" s="75" t="s">
        <v>654</v>
      </c>
      <c r="C390" s="75" t="s">
        <v>35</v>
      </c>
      <c r="D390" s="75" t="s">
        <v>655</v>
      </c>
      <c r="E390" s="104">
        <v>31</v>
      </c>
      <c r="F390" s="51">
        <v>1.307</v>
      </c>
      <c r="G390" s="51">
        <v>1.287</v>
      </c>
      <c r="H390" s="46" t="e">
        <f t="shared" si="60"/>
        <v>#REF!</v>
      </c>
      <c r="I390" s="47">
        <v>0.142</v>
      </c>
      <c r="J390" s="47">
        <v>0.371</v>
      </c>
      <c r="K390" s="47">
        <v>0.394</v>
      </c>
      <c r="L390" s="47">
        <v>0.4</v>
      </c>
      <c r="M390" s="47" t="e">
        <f t="shared" si="61"/>
        <v>#REF!</v>
      </c>
      <c r="N390" s="47" t="e">
        <f t="shared" si="62"/>
        <v>#REF!</v>
      </c>
      <c r="O390" s="47" t="e">
        <f t="shared" si="63"/>
        <v>#REF!</v>
      </c>
      <c r="P390" s="47" t="e">
        <f t="shared" si="64"/>
        <v>#REF!</v>
      </c>
    </row>
    <row r="391" spans="1:16" ht="15">
      <c r="A391" s="42">
        <v>18</v>
      </c>
      <c r="B391" s="42" t="s">
        <v>656</v>
      </c>
      <c r="C391" s="42" t="s">
        <v>36</v>
      </c>
      <c r="D391" s="42" t="s">
        <v>657</v>
      </c>
      <c r="E391" s="102">
        <v>30</v>
      </c>
      <c r="F391" s="45">
        <v>1.419</v>
      </c>
      <c r="G391" s="46">
        <f>F391</f>
        <v>1.419</v>
      </c>
      <c r="H391" s="46" t="e">
        <f t="shared" si="60"/>
        <v>#REF!</v>
      </c>
      <c r="I391" s="47">
        <v>0.323</v>
      </c>
      <c r="J391" s="47">
        <v>0.574</v>
      </c>
      <c r="K391" s="47">
        <v>0.522</v>
      </c>
      <c r="L391" s="48">
        <v>0</v>
      </c>
      <c r="M391" s="47" t="e">
        <f t="shared" si="61"/>
        <v>#REF!</v>
      </c>
      <c r="N391" s="47" t="e">
        <f t="shared" si="62"/>
        <v>#REF!</v>
      </c>
      <c r="O391" s="47" t="e">
        <f t="shared" si="63"/>
        <v>#REF!</v>
      </c>
      <c r="P391" s="47" t="e">
        <f t="shared" si="64"/>
        <v>#REF!</v>
      </c>
    </row>
    <row r="392" spans="1:16" ht="15">
      <c r="A392" s="42">
        <v>19</v>
      </c>
      <c r="B392" s="42" t="s">
        <v>658</v>
      </c>
      <c r="C392" s="42" t="s">
        <v>37</v>
      </c>
      <c r="D392" s="42" t="s">
        <v>659</v>
      </c>
      <c r="E392" s="102">
        <v>25</v>
      </c>
      <c r="F392" s="46">
        <v>3.926</v>
      </c>
      <c r="G392" s="46">
        <v>3.821</v>
      </c>
      <c r="H392" s="46" t="e">
        <f t="shared" si="60"/>
        <v>#REF!</v>
      </c>
      <c r="I392" s="47">
        <v>0.445</v>
      </c>
      <c r="J392" s="47">
        <v>1.288</v>
      </c>
      <c r="K392" s="47">
        <v>1.314</v>
      </c>
      <c r="L392" s="47">
        <v>0.879</v>
      </c>
      <c r="M392" s="47" t="e">
        <f t="shared" si="61"/>
        <v>#REF!</v>
      </c>
      <c r="N392" s="47" t="e">
        <f t="shared" si="62"/>
        <v>#REF!</v>
      </c>
      <c r="O392" s="47" t="e">
        <f t="shared" si="63"/>
        <v>#REF!</v>
      </c>
      <c r="P392" s="47" t="e">
        <f t="shared" si="64"/>
        <v>#REF!</v>
      </c>
    </row>
    <row r="393" spans="1:16" ht="15">
      <c r="A393" s="42">
        <v>20</v>
      </c>
      <c r="B393" s="42" t="s">
        <v>660</v>
      </c>
      <c r="C393" s="42" t="s">
        <v>38</v>
      </c>
      <c r="D393" s="42" t="s">
        <v>661</v>
      </c>
      <c r="E393" s="102">
        <v>20</v>
      </c>
      <c r="F393" s="46">
        <v>1.605</v>
      </c>
      <c r="G393" s="46">
        <v>1.58</v>
      </c>
      <c r="H393" s="46" t="e">
        <f t="shared" si="60"/>
        <v>#REF!</v>
      </c>
      <c r="I393" s="47">
        <v>0.343</v>
      </c>
      <c r="J393" s="47">
        <v>0.631</v>
      </c>
      <c r="K393" s="47">
        <v>0.631</v>
      </c>
      <c r="L393" s="48">
        <v>0</v>
      </c>
      <c r="M393" s="47" t="e">
        <f t="shared" si="61"/>
        <v>#REF!</v>
      </c>
      <c r="N393" s="47" t="e">
        <f t="shared" si="62"/>
        <v>#REF!</v>
      </c>
      <c r="O393" s="47" t="e">
        <f t="shared" si="63"/>
        <v>#REF!</v>
      </c>
      <c r="P393" s="47" t="e">
        <f t="shared" si="64"/>
        <v>#REF!</v>
      </c>
    </row>
    <row r="394" spans="1:16" ht="15">
      <c r="A394" s="62"/>
      <c r="B394" s="62"/>
      <c r="C394" s="62"/>
      <c r="D394" s="62"/>
      <c r="E394" s="138"/>
      <c r="F394" s="64"/>
      <c r="G394" s="64"/>
      <c r="H394" s="64"/>
      <c r="I394" s="135"/>
      <c r="J394" s="135"/>
      <c r="K394" s="135"/>
      <c r="L394" s="136"/>
      <c r="M394" s="135"/>
      <c r="N394" s="135"/>
      <c r="O394" s="135"/>
      <c r="P394" s="135"/>
    </row>
    <row r="395" spans="1:16" ht="15">
      <c r="A395" s="62"/>
      <c r="B395" s="62"/>
      <c r="C395" s="62"/>
      <c r="D395" s="62"/>
      <c r="E395" s="138"/>
      <c r="F395" s="64"/>
      <c r="G395" s="64"/>
      <c r="H395" s="64"/>
      <c r="I395" s="135"/>
      <c r="J395" s="135"/>
      <c r="K395" s="135"/>
      <c r="L395" s="136"/>
      <c r="M395" s="135"/>
      <c r="N395" s="135"/>
      <c r="O395" s="135"/>
      <c r="P395" s="135"/>
    </row>
    <row r="396" spans="1:16" ht="15">
      <c r="A396" s="62"/>
      <c r="B396" s="62"/>
      <c r="C396" s="62"/>
      <c r="D396" s="62"/>
      <c r="E396" s="138"/>
      <c r="F396" s="64"/>
      <c r="G396" s="64"/>
      <c r="H396" s="64"/>
      <c r="I396" s="135"/>
      <c r="J396" s="135"/>
      <c r="K396" s="135"/>
      <c r="L396" s="136"/>
      <c r="M396" s="135"/>
      <c r="N396" s="135"/>
      <c r="O396" s="135"/>
      <c r="P396" s="135"/>
    </row>
    <row r="397" spans="1:16" ht="15">
      <c r="A397" s="62"/>
      <c r="B397" s="62"/>
      <c r="C397" s="62"/>
      <c r="D397" s="62"/>
      <c r="E397" s="138"/>
      <c r="F397" s="64"/>
      <c r="G397" s="64"/>
      <c r="H397" s="64"/>
      <c r="I397" s="135"/>
      <c r="J397" s="135"/>
      <c r="K397" s="135"/>
      <c r="L397" s="136"/>
      <c r="M397" s="135"/>
      <c r="N397" s="135"/>
      <c r="O397" s="135"/>
      <c r="P397" s="135"/>
    </row>
    <row r="398" spans="1:16" ht="15">
      <c r="A398" s="62"/>
      <c r="B398" s="62"/>
      <c r="C398" s="62"/>
      <c r="D398" s="62"/>
      <c r="E398" s="138"/>
      <c r="F398" s="64"/>
      <c r="G398" s="64"/>
      <c r="H398" s="64"/>
      <c r="I398" s="135"/>
      <c r="J398" s="135"/>
      <c r="K398" s="135"/>
      <c r="L398" s="136"/>
      <c r="M398" s="135"/>
      <c r="N398" s="135"/>
      <c r="O398" s="135"/>
      <c r="P398" s="135"/>
    </row>
    <row r="399" spans="1:16" ht="282" customHeight="1">
      <c r="A399" s="62"/>
      <c r="B399" s="62"/>
      <c r="C399" s="62"/>
      <c r="D399" s="62"/>
      <c r="E399" s="138"/>
      <c r="F399" s="64"/>
      <c r="G399" s="64"/>
      <c r="H399" s="64"/>
      <c r="I399" s="135"/>
      <c r="J399" s="135"/>
      <c r="K399" s="135"/>
      <c r="L399" s="136"/>
      <c r="M399" s="135"/>
      <c r="N399" s="135"/>
      <c r="O399" s="135"/>
      <c r="P399" s="135"/>
    </row>
    <row r="400" spans="1:4" ht="18.75">
      <c r="A400" s="1" t="s">
        <v>662</v>
      </c>
      <c r="B400" s="1"/>
      <c r="C400" s="1"/>
      <c r="D400" s="1"/>
    </row>
    <row r="401" spans="1:4" ht="18.75">
      <c r="A401" s="1"/>
      <c r="B401" s="1"/>
      <c r="C401" s="1"/>
      <c r="D401" s="1"/>
    </row>
    <row r="402" spans="1:9" ht="18.75">
      <c r="A402" s="5"/>
      <c r="B402" s="6">
        <v>0.65</v>
      </c>
      <c r="C402" s="11" t="s">
        <v>141</v>
      </c>
      <c r="D402" s="129">
        <v>6</v>
      </c>
      <c r="E402" s="129"/>
      <c r="F402" s="7"/>
      <c r="G402" s="8"/>
      <c r="H402" s="9"/>
      <c r="I402" s="10"/>
    </row>
    <row r="403" spans="1:4" ht="18.75">
      <c r="A403" s="1"/>
      <c r="B403" s="1"/>
      <c r="C403" s="1"/>
      <c r="D403" s="1"/>
    </row>
    <row r="404" spans="1:16" ht="24.75" customHeight="1">
      <c r="A404" s="14" t="s">
        <v>63</v>
      </c>
      <c r="B404" s="14" t="s">
        <v>64</v>
      </c>
      <c r="C404" s="14" t="s">
        <v>712</v>
      </c>
      <c r="D404" s="14" t="s">
        <v>65</v>
      </c>
      <c r="E404" s="15" t="s">
        <v>66</v>
      </c>
      <c r="F404" s="16" t="s">
        <v>67</v>
      </c>
      <c r="G404" s="17" t="s">
        <v>68</v>
      </c>
      <c r="H404" s="16" t="s">
        <v>69</v>
      </c>
      <c r="I404" s="16" t="s">
        <v>70</v>
      </c>
      <c r="J404" s="18" t="s">
        <v>71</v>
      </c>
      <c r="K404" s="18" t="s">
        <v>72</v>
      </c>
      <c r="L404" s="18" t="s">
        <v>73</v>
      </c>
      <c r="M404" s="16" t="s">
        <v>74</v>
      </c>
      <c r="N404" s="16" t="s">
        <v>75</v>
      </c>
      <c r="O404" s="16" t="s">
        <v>76</v>
      </c>
      <c r="P404" s="16" t="s">
        <v>77</v>
      </c>
    </row>
    <row r="405" spans="1:16" ht="15">
      <c r="A405" s="19">
        <v>1</v>
      </c>
      <c r="B405" s="20" t="s">
        <v>663</v>
      </c>
      <c r="C405" s="96" t="s">
        <v>39</v>
      </c>
      <c r="D405" s="20" t="s">
        <v>664</v>
      </c>
      <c r="E405" s="105">
        <v>98</v>
      </c>
      <c r="F405" s="22">
        <v>5.387</v>
      </c>
      <c r="G405" s="22">
        <v>5.382</v>
      </c>
      <c r="H405" s="22">
        <f>G405</f>
        <v>5.382</v>
      </c>
      <c r="I405" s="22">
        <v>0.901</v>
      </c>
      <c r="J405" s="22">
        <v>1.492</v>
      </c>
      <c r="K405" s="22">
        <v>1.579</v>
      </c>
      <c r="L405" s="22">
        <v>1.415</v>
      </c>
      <c r="M405" s="22">
        <f>I405</f>
        <v>0.901</v>
      </c>
      <c r="N405" s="22">
        <f>J405</f>
        <v>1.492</v>
      </c>
      <c r="O405" s="22">
        <f>K405</f>
        <v>1.579</v>
      </c>
      <c r="P405" s="22">
        <f>L405</f>
        <v>1.415</v>
      </c>
    </row>
    <row r="406" spans="1:16" ht="15">
      <c r="A406" s="19">
        <v>2</v>
      </c>
      <c r="B406" s="20" t="s">
        <v>665</v>
      </c>
      <c r="C406" s="96" t="s">
        <v>40</v>
      </c>
      <c r="D406" s="20" t="s">
        <v>666</v>
      </c>
      <c r="E406" s="105">
        <v>95</v>
      </c>
      <c r="F406" s="22">
        <v>1.216</v>
      </c>
      <c r="G406" s="22">
        <f>F406</f>
        <v>1.216</v>
      </c>
      <c r="H406" s="22">
        <f aca="true" t="shared" si="65" ref="H406:H413">H405+G406</f>
        <v>6.598</v>
      </c>
      <c r="I406" s="22">
        <v>0.268</v>
      </c>
      <c r="J406" s="22">
        <v>0.494</v>
      </c>
      <c r="K406" s="22">
        <v>0.454</v>
      </c>
      <c r="L406" s="25">
        <v>0</v>
      </c>
      <c r="M406" s="22">
        <f aca="true" t="shared" si="66" ref="M406:P413">M405+I406</f>
        <v>1.169</v>
      </c>
      <c r="N406" s="22">
        <f t="shared" si="66"/>
        <v>1.986</v>
      </c>
      <c r="O406" s="22">
        <f t="shared" si="66"/>
        <v>2.033</v>
      </c>
      <c r="P406" s="22">
        <f t="shared" si="66"/>
        <v>1.415</v>
      </c>
    </row>
    <row r="407" spans="1:16" ht="15">
      <c r="A407" s="19">
        <v>3</v>
      </c>
      <c r="B407" s="20" t="s">
        <v>667</v>
      </c>
      <c r="C407" s="96" t="s">
        <v>41</v>
      </c>
      <c r="D407" s="20" t="s">
        <v>668</v>
      </c>
      <c r="E407" s="105">
        <v>93</v>
      </c>
      <c r="F407" s="22">
        <v>1.094</v>
      </c>
      <c r="G407" s="22">
        <v>1.084</v>
      </c>
      <c r="H407" s="22">
        <f t="shared" si="65"/>
        <v>7.682</v>
      </c>
      <c r="I407" s="22">
        <v>0.177</v>
      </c>
      <c r="J407" s="22">
        <v>0.469</v>
      </c>
      <c r="K407" s="22">
        <v>0.448</v>
      </c>
      <c r="L407" s="25">
        <v>0</v>
      </c>
      <c r="M407" s="22">
        <f t="shared" si="66"/>
        <v>1.346</v>
      </c>
      <c r="N407" s="22">
        <f t="shared" si="66"/>
        <v>2.455</v>
      </c>
      <c r="O407" s="22">
        <f t="shared" si="66"/>
        <v>2.481</v>
      </c>
      <c r="P407" s="22">
        <f t="shared" si="66"/>
        <v>1.415</v>
      </c>
    </row>
    <row r="408" spans="1:17" ht="15">
      <c r="A408" s="19">
        <v>4</v>
      </c>
      <c r="B408" s="20" t="s">
        <v>669</v>
      </c>
      <c r="C408" s="96" t="s">
        <v>42</v>
      </c>
      <c r="D408" s="20" t="s">
        <v>670</v>
      </c>
      <c r="E408" s="105">
        <v>86</v>
      </c>
      <c r="F408" s="22">
        <v>8.75</v>
      </c>
      <c r="G408" s="22">
        <v>8.485</v>
      </c>
      <c r="H408" s="22">
        <f t="shared" si="65"/>
        <v>16.167</v>
      </c>
      <c r="I408" s="22">
        <v>1.714</v>
      </c>
      <c r="J408" s="22">
        <v>2.269</v>
      </c>
      <c r="K408" s="22">
        <v>2.435</v>
      </c>
      <c r="L408" s="22">
        <v>2.332</v>
      </c>
      <c r="M408" s="22">
        <f t="shared" si="66"/>
        <v>3.06</v>
      </c>
      <c r="N408" s="22">
        <f t="shared" si="66"/>
        <v>4.724</v>
      </c>
      <c r="O408" s="22">
        <f t="shared" si="66"/>
        <v>4.916</v>
      </c>
      <c r="P408" s="22">
        <f t="shared" si="66"/>
        <v>3.747</v>
      </c>
      <c r="Q408" s="55"/>
    </row>
    <row r="409" spans="1:16" ht="15">
      <c r="A409" s="19">
        <v>5</v>
      </c>
      <c r="B409" s="20" t="s">
        <v>671</v>
      </c>
      <c r="C409" s="96" t="s">
        <v>43</v>
      </c>
      <c r="D409" s="20" t="s">
        <v>672</v>
      </c>
      <c r="E409" s="105">
        <v>83</v>
      </c>
      <c r="F409" s="28">
        <v>3.83</v>
      </c>
      <c r="G409" s="22">
        <v>3.78</v>
      </c>
      <c r="H409" s="22">
        <f t="shared" si="65"/>
        <v>19.947000000000003</v>
      </c>
      <c r="I409" s="28">
        <v>0.859</v>
      </c>
      <c r="J409" s="22">
        <v>0.955</v>
      </c>
      <c r="K409" s="22">
        <v>0.969</v>
      </c>
      <c r="L409" s="22">
        <v>1.047</v>
      </c>
      <c r="M409" s="22">
        <f t="shared" si="66"/>
        <v>3.919</v>
      </c>
      <c r="N409" s="22">
        <f t="shared" si="66"/>
        <v>5.679</v>
      </c>
      <c r="O409" s="22">
        <f t="shared" si="66"/>
        <v>5.885000000000001</v>
      </c>
      <c r="P409" s="22">
        <f t="shared" si="66"/>
        <v>4.794</v>
      </c>
    </row>
    <row r="410" spans="1:17" ht="15.75" thickBot="1">
      <c r="A410" s="35">
        <v>6</v>
      </c>
      <c r="B410" s="36" t="s">
        <v>673</v>
      </c>
      <c r="C410" s="143" t="s">
        <v>44</v>
      </c>
      <c r="D410" s="36" t="s">
        <v>674</v>
      </c>
      <c r="E410" s="37">
        <v>82</v>
      </c>
      <c r="F410" s="38">
        <v>5.018</v>
      </c>
      <c r="G410" s="39">
        <v>4.998</v>
      </c>
      <c r="H410" s="39">
        <f t="shared" si="65"/>
        <v>24.945000000000004</v>
      </c>
      <c r="I410" s="39">
        <v>3.044</v>
      </c>
      <c r="J410" s="38">
        <v>1.08</v>
      </c>
      <c r="K410" s="38">
        <v>0.894</v>
      </c>
      <c r="L410" s="38">
        <v>0</v>
      </c>
      <c r="M410" s="39">
        <f t="shared" si="66"/>
        <v>6.963</v>
      </c>
      <c r="N410" s="39">
        <f t="shared" si="66"/>
        <v>6.759</v>
      </c>
      <c r="O410" s="39">
        <f t="shared" si="66"/>
        <v>6.779000000000001</v>
      </c>
      <c r="P410" s="40">
        <f t="shared" si="66"/>
        <v>4.794</v>
      </c>
      <c r="Q410" s="41">
        <f>M410</f>
        <v>6.963</v>
      </c>
    </row>
    <row r="411" spans="1:16" ht="15">
      <c r="A411" s="42">
        <v>7</v>
      </c>
      <c r="B411" s="52" t="s">
        <v>675</v>
      </c>
      <c r="C411" s="147" t="s">
        <v>45</v>
      </c>
      <c r="D411" s="52" t="s">
        <v>676</v>
      </c>
      <c r="E411" s="106">
        <v>71</v>
      </c>
      <c r="F411" s="46">
        <v>4.953</v>
      </c>
      <c r="G411" s="46">
        <f>F411</f>
        <v>4.953</v>
      </c>
      <c r="H411" s="46">
        <f t="shared" si="65"/>
        <v>29.898000000000003</v>
      </c>
      <c r="I411" s="46">
        <v>1.173</v>
      </c>
      <c r="J411" s="46">
        <v>1.979</v>
      </c>
      <c r="K411" s="46">
        <v>1.801</v>
      </c>
      <c r="L411" s="48">
        <v>0</v>
      </c>
      <c r="M411" s="47">
        <f t="shared" si="66"/>
        <v>8.136</v>
      </c>
      <c r="N411" s="46">
        <f t="shared" si="66"/>
        <v>8.738</v>
      </c>
      <c r="O411" s="46">
        <f t="shared" si="66"/>
        <v>8.58</v>
      </c>
      <c r="P411" s="46">
        <f t="shared" si="66"/>
        <v>4.794</v>
      </c>
    </row>
    <row r="412" spans="1:16" ht="15">
      <c r="A412" s="42">
        <v>8</v>
      </c>
      <c r="B412" s="52" t="s">
        <v>677</v>
      </c>
      <c r="C412" s="93" t="s">
        <v>46</v>
      </c>
      <c r="D412" s="52" t="s">
        <v>678</v>
      </c>
      <c r="E412" s="106">
        <v>65</v>
      </c>
      <c r="F412" s="46">
        <v>3.025</v>
      </c>
      <c r="G412" s="46">
        <f>F412</f>
        <v>3.025</v>
      </c>
      <c r="H412" s="46">
        <f t="shared" si="65"/>
        <v>32.923</v>
      </c>
      <c r="I412" s="46">
        <v>0.329</v>
      </c>
      <c r="J412" s="46">
        <v>0.825</v>
      </c>
      <c r="K412" s="46">
        <v>0.914</v>
      </c>
      <c r="L412" s="46">
        <v>0.957</v>
      </c>
      <c r="M412" s="47">
        <f t="shared" si="66"/>
        <v>8.465</v>
      </c>
      <c r="N412" s="46">
        <f t="shared" si="66"/>
        <v>9.562999999999999</v>
      </c>
      <c r="O412" s="46">
        <f t="shared" si="66"/>
        <v>9.494</v>
      </c>
      <c r="P412" s="46">
        <f t="shared" si="66"/>
        <v>5.7509999999999994</v>
      </c>
    </row>
    <row r="413" spans="1:16" ht="15">
      <c r="A413" s="42">
        <v>9</v>
      </c>
      <c r="B413" s="52" t="s">
        <v>679</v>
      </c>
      <c r="C413" s="93" t="s">
        <v>47</v>
      </c>
      <c r="D413" s="52" t="s">
        <v>680</v>
      </c>
      <c r="E413" s="106">
        <v>50</v>
      </c>
      <c r="F413" s="45">
        <v>0.932</v>
      </c>
      <c r="G413" s="46">
        <f>F413</f>
        <v>0.932</v>
      </c>
      <c r="H413" s="46">
        <f t="shared" si="65"/>
        <v>33.855000000000004</v>
      </c>
      <c r="I413" s="45">
        <v>0.155</v>
      </c>
      <c r="J413" s="46">
        <v>0.259</v>
      </c>
      <c r="K413" s="46">
        <v>0.259</v>
      </c>
      <c r="L413" s="46">
        <v>0.259</v>
      </c>
      <c r="M413" s="47">
        <f t="shared" si="66"/>
        <v>8.62</v>
      </c>
      <c r="N413" s="46">
        <f t="shared" si="66"/>
        <v>9.822</v>
      </c>
      <c r="O413" s="46">
        <f t="shared" si="66"/>
        <v>9.753</v>
      </c>
      <c r="P413" s="46">
        <f t="shared" si="66"/>
        <v>6.01</v>
      </c>
    </row>
    <row r="417" ht="19.5" customHeight="1"/>
    <row r="433" spans="1:4" ht="18.75">
      <c r="A433" s="1" t="s">
        <v>681</v>
      </c>
      <c r="B433" s="1"/>
      <c r="C433" s="1"/>
      <c r="D433" s="1"/>
    </row>
    <row r="434" spans="1:4" ht="18.75">
      <c r="A434" s="1"/>
      <c r="B434" s="1"/>
      <c r="C434" s="1"/>
      <c r="D434" s="1"/>
    </row>
    <row r="435" spans="1:9" ht="18.75">
      <c r="A435" s="5"/>
      <c r="B435" s="6">
        <v>0.65</v>
      </c>
      <c r="C435" s="11" t="s">
        <v>141</v>
      </c>
      <c r="D435" s="137">
        <v>8</v>
      </c>
      <c r="E435" s="137"/>
      <c r="F435" s="7"/>
      <c r="G435" s="8"/>
      <c r="H435" s="9"/>
      <c r="I435" s="10"/>
    </row>
    <row r="436" spans="1:4" ht="18.75">
      <c r="A436" s="1"/>
      <c r="B436" s="1"/>
      <c r="C436" s="1"/>
      <c r="D436" s="1"/>
    </row>
    <row r="437" spans="1:16" ht="24.75" customHeight="1">
      <c r="A437" s="14" t="s">
        <v>63</v>
      </c>
      <c r="B437" s="14" t="s">
        <v>64</v>
      </c>
      <c r="C437" s="14" t="s">
        <v>712</v>
      </c>
      <c r="D437" s="14" t="s">
        <v>65</v>
      </c>
      <c r="E437" s="15" t="s">
        <v>66</v>
      </c>
      <c r="F437" s="16" t="s">
        <v>67</v>
      </c>
      <c r="G437" s="17" t="s">
        <v>68</v>
      </c>
      <c r="H437" s="16" t="s">
        <v>69</v>
      </c>
      <c r="I437" s="16" t="s">
        <v>70</v>
      </c>
      <c r="J437" s="18" t="s">
        <v>71</v>
      </c>
      <c r="K437" s="18" t="s">
        <v>72</v>
      </c>
      <c r="L437" s="18" t="s">
        <v>73</v>
      </c>
      <c r="M437" s="16" t="s">
        <v>74</v>
      </c>
      <c r="N437" s="16" t="s">
        <v>75</v>
      </c>
      <c r="O437" s="16" t="s">
        <v>76</v>
      </c>
      <c r="P437" s="16" t="s">
        <v>77</v>
      </c>
    </row>
    <row r="438" spans="1:16" ht="15">
      <c r="A438" s="19">
        <v>1</v>
      </c>
      <c r="B438" s="20" t="s">
        <v>682</v>
      </c>
      <c r="C438" s="96" t="s">
        <v>48</v>
      </c>
      <c r="D438" s="20" t="s">
        <v>683</v>
      </c>
      <c r="E438" s="105">
        <v>98</v>
      </c>
      <c r="F438" s="107">
        <v>2.031</v>
      </c>
      <c r="G438" s="108">
        <v>2.021</v>
      </c>
      <c r="H438" s="22">
        <f>G438</f>
        <v>2.021</v>
      </c>
      <c r="I438" s="22">
        <v>0.631</v>
      </c>
      <c r="J438" s="22">
        <v>0.865</v>
      </c>
      <c r="K438" s="22">
        <v>0.535</v>
      </c>
      <c r="L438" s="25">
        <v>0</v>
      </c>
      <c r="M438" s="22">
        <f>I438</f>
        <v>0.631</v>
      </c>
      <c r="N438" s="22">
        <f>J438</f>
        <v>0.865</v>
      </c>
      <c r="O438" s="22">
        <f>K438</f>
        <v>0.535</v>
      </c>
      <c r="P438" s="22">
        <f>L438</f>
        <v>0</v>
      </c>
    </row>
    <row r="439" spans="1:16" ht="15">
      <c r="A439" s="19">
        <v>2</v>
      </c>
      <c r="B439" s="20" t="s">
        <v>684</v>
      </c>
      <c r="C439" s="96" t="s">
        <v>49</v>
      </c>
      <c r="D439" s="20" t="s">
        <v>685</v>
      </c>
      <c r="E439" s="105">
        <v>98</v>
      </c>
      <c r="F439" s="107">
        <v>2.382</v>
      </c>
      <c r="G439" s="22">
        <f>F439</f>
        <v>2.382</v>
      </c>
      <c r="H439" s="22">
        <f aca="true" t="shared" si="67" ref="H439:H450">H438+G439</f>
        <v>4.4030000000000005</v>
      </c>
      <c r="I439" s="22">
        <v>0.257</v>
      </c>
      <c r="J439" s="22">
        <v>0.678</v>
      </c>
      <c r="K439" s="22">
        <v>0.734</v>
      </c>
      <c r="L439" s="22">
        <v>0.713</v>
      </c>
      <c r="M439" s="22">
        <f aca="true" t="shared" si="68" ref="M439:M450">M438+I439</f>
        <v>0.888</v>
      </c>
      <c r="N439" s="22">
        <f aca="true" t="shared" si="69" ref="N439:N450">N438+J439</f>
        <v>1.5430000000000001</v>
      </c>
      <c r="O439" s="22">
        <f aca="true" t="shared" si="70" ref="O439:O450">O438+K439</f>
        <v>1.2690000000000001</v>
      </c>
      <c r="P439" s="22">
        <f aca="true" t="shared" si="71" ref="P439:P450">P438+L439</f>
        <v>0.713</v>
      </c>
    </row>
    <row r="440" spans="1:16" ht="15">
      <c r="A440" s="19">
        <v>3</v>
      </c>
      <c r="B440" s="20" t="s">
        <v>686</v>
      </c>
      <c r="C440" s="96" t="s">
        <v>50</v>
      </c>
      <c r="D440" s="20" t="s">
        <v>687</v>
      </c>
      <c r="E440" s="105">
        <v>97</v>
      </c>
      <c r="F440" s="107">
        <v>2.619</v>
      </c>
      <c r="G440" s="22">
        <f>F440</f>
        <v>2.619</v>
      </c>
      <c r="H440" s="22">
        <f t="shared" si="67"/>
        <v>7.022</v>
      </c>
      <c r="I440" s="22">
        <v>0.417</v>
      </c>
      <c r="J440" s="22">
        <v>0.757</v>
      </c>
      <c r="K440" s="22">
        <v>0.757</v>
      </c>
      <c r="L440" s="22">
        <v>0.688</v>
      </c>
      <c r="M440" s="22">
        <f t="shared" si="68"/>
        <v>1.305</v>
      </c>
      <c r="N440" s="22">
        <f t="shared" si="69"/>
        <v>2.3000000000000003</v>
      </c>
      <c r="O440" s="22">
        <f t="shared" si="70"/>
        <v>2.0260000000000002</v>
      </c>
      <c r="P440" s="22">
        <f t="shared" si="71"/>
        <v>1.4009999999999998</v>
      </c>
    </row>
    <row r="441" spans="1:16" ht="15">
      <c r="A441" s="19">
        <v>4</v>
      </c>
      <c r="B441" s="20" t="s">
        <v>688</v>
      </c>
      <c r="C441" s="96" t="s">
        <v>51</v>
      </c>
      <c r="D441" s="20" t="s">
        <v>689</v>
      </c>
      <c r="E441" s="105">
        <v>95</v>
      </c>
      <c r="F441" s="107">
        <v>1.697</v>
      </c>
      <c r="G441" s="22">
        <f>F441</f>
        <v>1.697</v>
      </c>
      <c r="H441" s="22">
        <f t="shared" si="67"/>
        <v>8.719000000000001</v>
      </c>
      <c r="I441" s="22">
        <v>0.255</v>
      </c>
      <c r="J441" s="22">
        <v>0.509</v>
      </c>
      <c r="K441" s="22">
        <v>0.38</v>
      </c>
      <c r="L441" s="22">
        <v>0.553</v>
      </c>
      <c r="M441" s="22">
        <f t="shared" si="68"/>
        <v>1.56</v>
      </c>
      <c r="N441" s="22">
        <f t="shared" si="69"/>
        <v>2.809</v>
      </c>
      <c r="O441" s="22">
        <f t="shared" si="70"/>
        <v>2.406</v>
      </c>
      <c r="P441" s="22">
        <f t="shared" si="71"/>
        <v>1.9539999999999997</v>
      </c>
    </row>
    <row r="442" spans="1:17" ht="15">
      <c r="A442" s="19">
        <v>5</v>
      </c>
      <c r="B442" s="20" t="s">
        <v>690</v>
      </c>
      <c r="C442" s="96" t="s">
        <v>52</v>
      </c>
      <c r="D442" s="20" t="s">
        <v>691</v>
      </c>
      <c r="E442" s="105">
        <v>95</v>
      </c>
      <c r="F442" s="107">
        <v>1.704</v>
      </c>
      <c r="G442" s="108">
        <v>1.689</v>
      </c>
      <c r="H442" s="22">
        <f t="shared" si="67"/>
        <v>10.408000000000001</v>
      </c>
      <c r="I442" s="22">
        <v>0.353</v>
      </c>
      <c r="J442" s="22">
        <v>0.653</v>
      </c>
      <c r="K442" s="22">
        <v>0.698</v>
      </c>
      <c r="L442" s="25">
        <v>0</v>
      </c>
      <c r="M442" s="22">
        <f t="shared" si="68"/>
        <v>1.913</v>
      </c>
      <c r="N442" s="22">
        <f t="shared" si="69"/>
        <v>3.462</v>
      </c>
      <c r="O442" s="22">
        <f t="shared" si="70"/>
        <v>3.104</v>
      </c>
      <c r="P442" s="22">
        <f t="shared" si="71"/>
        <v>1.9539999999999997</v>
      </c>
      <c r="Q442" s="55"/>
    </row>
    <row r="443" spans="1:16" ht="15">
      <c r="A443" s="19">
        <v>6</v>
      </c>
      <c r="B443" s="20" t="s">
        <v>692</v>
      </c>
      <c r="C443" s="96" t="s">
        <v>53</v>
      </c>
      <c r="D443" s="20" t="s">
        <v>693</v>
      </c>
      <c r="E443" s="105">
        <v>94</v>
      </c>
      <c r="F443" s="107">
        <v>1.698</v>
      </c>
      <c r="G443" s="108">
        <v>1.688</v>
      </c>
      <c r="H443" s="22">
        <f t="shared" si="67"/>
        <v>12.096000000000002</v>
      </c>
      <c r="I443" s="22">
        <v>0.506</v>
      </c>
      <c r="J443" s="22">
        <v>0.661</v>
      </c>
      <c r="K443" s="22">
        <v>0.531</v>
      </c>
      <c r="L443" s="25">
        <v>0</v>
      </c>
      <c r="M443" s="22">
        <f t="shared" si="68"/>
        <v>2.419</v>
      </c>
      <c r="N443" s="22">
        <f t="shared" si="69"/>
        <v>4.123</v>
      </c>
      <c r="O443" s="22">
        <f t="shared" si="70"/>
        <v>3.6350000000000002</v>
      </c>
      <c r="P443" s="22">
        <f t="shared" si="71"/>
        <v>1.9539999999999997</v>
      </c>
    </row>
    <row r="444" spans="1:16" ht="15">
      <c r="A444" s="19">
        <v>7</v>
      </c>
      <c r="B444" s="20" t="s">
        <v>694</v>
      </c>
      <c r="C444" s="96" t="s">
        <v>54</v>
      </c>
      <c r="D444" s="20" t="s">
        <v>695</v>
      </c>
      <c r="E444" s="105">
        <v>93</v>
      </c>
      <c r="F444" s="107">
        <v>3.809</v>
      </c>
      <c r="G444" s="22">
        <f>F444</f>
        <v>3.809</v>
      </c>
      <c r="H444" s="22">
        <f t="shared" si="67"/>
        <v>15.905000000000001</v>
      </c>
      <c r="I444" s="22">
        <v>0.571</v>
      </c>
      <c r="J444" s="22">
        <v>1.284</v>
      </c>
      <c r="K444" s="22">
        <v>1.274</v>
      </c>
      <c r="L444" s="22">
        <v>0.68</v>
      </c>
      <c r="M444" s="22">
        <f t="shared" si="68"/>
        <v>2.99</v>
      </c>
      <c r="N444" s="22">
        <f t="shared" si="69"/>
        <v>5.407</v>
      </c>
      <c r="O444" s="22">
        <f t="shared" si="70"/>
        <v>4.909000000000001</v>
      </c>
      <c r="P444" s="22">
        <f t="shared" si="71"/>
        <v>2.634</v>
      </c>
    </row>
    <row r="445" spans="1:17" ht="15.75" thickBot="1">
      <c r="A445" s="35">
        <v>8</v>
      </c>
      <c r="B445" s="36" t="s">
        <v>696</v>
      </c>
      <c r="C445" s="143" t="s">
        <v>55</v>
      </c>
      <c r="D445" s="36" t="s">
        <v>697</v>
      </c>
      <c r="E445" s="37">
        <v>90</v>
      </c>
      <c r="F445" s="38">
        <v>0.89</v>
      </c>
      <c r="G445" s="39">
        <f>F445</f>
        <v>0.89</v>
      </c>
      <c r="H445" s="39">
        <f t="shared" si="67"/>
        <v>16.795</v>
      </c>
      <c r="I445" s="39">
        <v>0.29</v>
      </c>
      <c r="J445" s="38">
        <v>0.282</v>
      </c>
      <c r="K445" s="38">
        <v>0.318</v>
      </c>
      <c r="L445" s="38">
        <v>0</v>
      </c>
      <c r="M445" s="39">
        <f t="shared" si="68"/>
        <v>3.2800000000000002</v>
      </c>
      <c r="N445" s="39">
        <f t="shared" si="69"/>
        <v>5.689</v>
      </c>
      <c r="O445" s="39">
        <f t="shared" si="70"/>
        <v>5.227</v>
      </c>
      <c r="P445" s="40">
        <f t="shared" si="71"/>
        <v>2.634</v>
      </c>
      <c r="Q445" s="41">
        <f>M445</f>
        <v>3.2800000000000002</v>
      </c>
    </row>
    <row r="446" spans="1:16" ht="15">
      <c r="A446" s="42">
        <v>9</v>
      </c>
      <c r="B446" s="52" t="s">
        <v>698</v>
      </c>
      <c r="C446" s="147" t="s">
        <v>56</v>
      </c>
      <c r="D446" s="52" t="s">
        <v>699</v>
      </c>
      <c r="E446" s="106">
        <v>90</v>
      </c>
      <c r="F446" s="109">
        <v>7.222</v>
      </c>
      <c r="G446" s="46">
        <v>4.89</v>
      </c>
      <c r="H446" s="46">
        <f t="shared" si="67"/>
        <v>21.685000000000002</v>
      </c>
      <c r="I446" s="47">
        <v>0.949</v>
      </c>
      <c r="J446" s="46">
        <v>2.054</v>
      </c>
      <c r="K446" s="46">
        <v>2.071</v>
      </c>
      <c r="L446" s="46">
        <v>2.148</v>
      </c>
      <c r="M446" s="47">
        <f t="shared" si="68"/>
        <v>4.229</v>
      </c>
      <c r="N446" s="46">
        <f t="shared" si="69"/>
        <v>7.743</v>
      </c>
      <c r="O446" s="46">
        <f t="shared" si="70"/>
        <v>7.298</v>
      </c>
      <c r="P446" s="46">
        <f t="shared" si="71"/>
        <v>4.782</v>
      </c>
    </row>
    <row r="447" spans="1:16" ht="15">
      <c r="A447" s="42">
        <v>10</v>
      </c>
      <c r="B447" s="52" t="s">
        <v>700</v>
      </c>
      <c r="C447" s="93" t="s">
        <v>57</v>
      </c>
      <c r="D447" s="52" t="s">
        <v>701</v>
      </c>
      <c r="E447" s="106">
        <v>87.5</v>
      </c>
      <c r="F447" s="109">
        <v>2.146</v>
      </c>
      <c r="G447" s="46">
        <f>F447</f>
        <v>2.146</v>
      </c>
      <c r="H447" s="46">
        <f t="shared" si="67"/>
        <v>23.831000000000003</v>
      </c>
      <c r="I447" s="47">
        <v>0.351</v>
      </c>
      <c r="J447" s="46">
        <v>0.651</v>
      </c>
      <c r="K447" s="46">
        <v>0.63</v>
      </c>
      <c r="L447" s="46">
        <v>0.514</v>
      </c>
      <c r="M447" s="47">
        <f t="shared" si="68"/>
        <v>4.58</v>
      </c>
      <c r="N447" s="46">
        <f t="shared" si="69"/>
        <v>8.394</v>
      </c>
      <c r="O447" s="46">
        <f t="shared" si="70"/>
        <v>7.928</v>
      </c>
      <c r="P447" s="46">
        <f t="shared" si="71"/>
        <v>5.296</v>
      </c>
    </row>
    <row r="448" spans="1:16" ht="15">
      <c r="A448" s="42">
        <v>11</v>
      </c>
      <c r="B448" s="52" t="s">
        <v>702</v>
      </c>
      <c r="C448" s="93" t="s">
        <v>58</v>
      </c>
      <c r="D448" s="52" t="s">
        <v>703</v>
      </c>
      <c r="E448" s="106">
        <v>83</v>
      </c>
      <c r="F448" s="109">
        <v>4.096</v>
      </c>
      <c r="G448" s="46">
        <f>F448</f>
        <v>4.096</v>
      </c>
      <c r="H448" s="46">
        <f t="shared" si="67"/>
        <v>27.927000000000003</v>
      </c>
      <c r="I448" s="47">
        <v>0.7</v>
      </c>
      <c r="J448" s="46">
        <v>1.141</v>
      </c>
      <c r="K448" s="46">
        <v>1.16</v>
      </c>
      <c r="L448" s="46">
        <v>1.095</v>
      </c>
      <c r="M448" s="47">
        <f t="shared" si="68"/>
        <v>5.28</v>
      </c>
      <c r="N448" s="46">
        <f t="shared" si="69"/>
        <v>9.535</v>
      </c>
      <c r="O448" s="46">
        <f t="shared" si="70"/>
        <v>9.088</v>
      </c>
      <c r="P448" s="46">
        <f t="shared" si="71"/>
        <v>6.391</v>
      </c>
    </row>
    <row r="449" spans="1:16" ht="15">
      <c r="A449" s="42">
        <v>12</v>
      </c>
      <c r="B449" s="110" t="s">
        <v>704</v>
      </c>
      <c r="C449" s="148" t="s">
        <v>59</v>
      </c>
      <c r="D449" s="110" t="s">
        <v>705</v>
      </c>
      <c r="E449" s="111">
        <v>60</v>
      </c>
      <c r="F449" s="112">
        <v>2.963</v>
      </c>
      <c r="G449" s="113">
        <v>2.883</v>
      </c>
      <c r="H449" s="46">
        <f t="shared" si="67"/>
        <v>30.810000000000002</v>
      </c>
      <c r="I449" s="47">
        <v>0.549</v>
      </c>
      <c r="J449" s="46">
        <v>1.207</v>
      </c>
      <c r="K449" s="46">
        <v>1.207</v>
      </c>
      <c r="L449" s="48">
        <v>0</v>
      </c>
      <c r="M449" s="47">
        <f t="shared" si="68"/>
        <v>5.829000000000001</v>
      </c>
      <c r="N449" s="46">
        <f t="shared" si="69"/>
        <v>10.742</v>
      </c>
      <c r="O449" s="46">
        <f t="shared" si="70"/>
        <v>10.295</v>
      </c>
      <c r="P449" s="46">
        <f t="shared" si="71"/>
        <v>6.391</v>
      </c>
    </row>
    <row r="450" spans="1:16" ht="15">
      <c r="A450" s="42">
        <v>13</v>
      </c>
      <c r="B450" s="52" t="s">
        <v>706</v>
      </c>
      <c r="C450" s="93" t="s">
        <v>60</v>
      </c>
      <c r="D450" s="52" t="s">
        <v>707</v>
      </c>
      <c r="E450" s="106">
        <v>50</v>
      </c>
      <c r="F450" s="109">
        <v>1.039</v>
      </c>
      <c r="G450" s="46">
        <f>F450</f>
        <v>1.039</v>
      </c>
      <c r="H450" s="46">
        <f t="shared" si="67"/>
        <v>31.849000000000004</v>
      </c>
      <c r="I450" s="47">
        <v>0.47</v>
      </c>
      <c r="J450" s="46">
        <v>0.569</v>
      </c>
      <c r="K450" s="48">
        <v>0</v>
      </c>
      <c r="L450" s="48">
        <v>0</v>
      </c>
      <c r="M450" s="46">
        <f t="shared" si="68"/>
        <v>6.299</v>
      </c>
      <c r="N450" s="103">
        <f t="shared" si="69"/>
        <v>11.311</v>
      </c>
      <c r="O450" s="103">
        <f t="shared" si="70"/>
        <v>10.295</v>
      </c>
      <c r="P450" s="103">
        <f t="shared" si="71"/>
        <v>6.391</v>
      </c>
    </row>
    <row r="451" spans="1:17" ht="15.75" thickBot="1">
      <c r="A451" s="62"/>
      <c r="B451" s="63"/>
      <c r="C451" s="63"/>
      <c r="D451" s="63"/>
      <c r="E451" s="114"/>
      <c r="F451" s="115"/>
      <c r="G451" s="116"/>
      <c r="H451" s="64"/>
      <c r="I451" s="117"/>
      <c r="J451" s="116"/>
      <c r="K451" s="118"/>
      <c r="L451" s="118"/>
      <c r="M451" s="64"/>
      <c r="N451" s="64"/>
      <c r="O451" s="64"/>
      <c r="P451" s="64"/>
      <c r="Q451" s="119" t="s">
        <v>708</v>
      </c>
    </row>
    <row r="452" spans="1:17" ht="15.75" thickBot="1">
      <c r="A452" s="150" t="s">
        <v>709</v>
      </c>
      <c r="B452" s="151"/>
      <c r="C452" s="151"/>
      <c r="D452" s="151"/>
      <c r="E452" s="152"/>
      <c r="F452" s="120">
        <f>SUM(F6:F450)</f>
        <v>1551.7429999999988</v>
      </c>
      <c r="G452" s="121">
        <f>SUM(G6:G450)</f>
        <v>1459.2400000000005</v>
      </c>
      <c r="H452" s="122"/>
      <c r="I452" s="123">
        <f>SUM(I6:I450)</f>
        <v>329.0129999999998</v>
      </c>
      <c r="J452" s="123">
        <f>SUM(J6:J450)</f>
        <v>461.87000000000006</v>
      </c>
      <c r="K452" s="123">
        <f>SUM(K6:K450)</f>
        <v>452.3560000000003</v>
      </c>
      <c r="L452" s="123">
        <f>SUM(L6:L450)</f>
        <v>308.2760000000002</v>
      </c>
      <c r="M452" s="124" t="s">
        <v>710</v>
      </c>
      <c r="N452" s="125"/>
      <c r="O452" s="126"/>
      <c r="P452" s="127"/>
      <c r="Q452" s="128" t="e">
        <f>SUM(Q6:Q450)</f>
        <v>#REF!</v>
      </c>
    </row>
  </sheetData>
  <sheetProtection/>
  <mergeCells count="2">
    <mergeCell ref="A452:E452"/>
    <mergeCell ref="Q2:Q5"/>
  </mergeCells>
  <printOptions horizontalCentered="1"/>
  <pageMargins left="0.31496062992125984" right="0.31496062992125984" top="0.5905511811023623" bottom="0.5905511811023623" header="0.11811023622047245" footer="0.11811023622047245"/>
  <pageSetup horizontalDpi="600" verticalDpi="600" orientation="portrait" paperSize="9" r:id="rId1"/>
  <headerFooter alignWithMargins="0">
    <oddHeader>&amp;LTabulka č. 1</oddHeader>
  </headerFooter>
  <rowBreaks count="9" manualBreakCount="9">
    <brk id="40" max="255" man="1"/>
    <brk id="118" max="255" man="1"/>
    <brk id="182" max="255" man="1"/>
    <brk id="207" max="255" man="1"/>
    <brk id="234" max="255" man="1"/>
    <brk id="260" max="255" man="1"/>
    <brk id="288" max="255" man="1"/>
    <brk id="318" max="255" man="1"/>
    <brk id="4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novakovas</dc:creator>
  <cp:keywords/>
  <dc:description/>
  <cp:lastModifiedBy>novakovas</cp:lastModifiedBy>
  <cp:lastPrinted>2008-11-19T08:37:01Z</cp:lastPrinted>
  <dcterms:created xsi:type="dcterms:W3CDTF">2008-11-11T14:49:26Z</dcterms:created>
  <dcterms:modified xsi:type="dcterms:W3CDTF">2008-11-21T14:50:12Z</dcterms:modified>
  <cp:category/>
  <cp:version/>
  <cp:contentType/>
  <cp:contentStatus/>
</cp:coreProperties>
</file>